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C109FDC-912C-4019-B834-3516B1392612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PROGRAMAS ASISTENCIALES" sheetId="2" r:id="rId1"/>
    <sheet name="SORTEOS" sheetId="3" r:id="rId2"/>
    <sheet name="PRODUCCIÓN" sheetId="11" r:id="rId3"/>
    <sheet name="LIBRE ACCESO" sheetId="13" r:id="rId4"/>
    <sheet name="PAGO DE PREMIOS" sheetId="16" r:id="rId5"/>
  </sheets>
  <definedNames>
    <definedName name="_xlnm._FilterDatabase" localSheetId="0" hidden="1">'PROGRAMAS ASISTENCIALES'!$K$7:$L$7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6" l="1"/>
  <c r="K10" i="16"/>
  <c r="R26" i="16"/>
  <c r="K9" i="16"/>
  <c r="F658" i="16"/>
  <c r="L9" i="16" l="1"/>
  <c r="L10" i="16"/>
  <c r="L11" i="16" s="1"/>
  <c r="F506" i="16"/>
  <c r="C27" i="2" l="1"/>
  <c r="C28" i="2" s="1"/>
  <c r="K17" i="11" l="1"/>
  <c r="C10" i="3"/>
  <c r="C9" i="3"/>
  <c r="M11" i="11"/>
  <c r="M12" i="11"/>
  <c r="M13" i="11"/>
  <c r="M14" i="11"/>
  <c r="M15" i="11"/>
  <c r="M16" i="11"/>
  <c r="M17" i="11"/>
  <c r="E27" i="11"/>
  <c r="E32" i="11"/>
  <c r="E33" i="11"/>
  <c r="E34" i="11"/>
  <c r="E35" i="11"/>
  <c r="E36" i="11"/>
  <c r="E37" i="11"/>
  <c r="E38" i="11"/>
  <c r="E44" i="13" l="1"/>
  <c r="D44" i="13"/>
  <c r="F17" i="13"/>
  <c r="F18" i="13"/>
  <c r="F19" i="13"/>
  <c r="F20" i="13"/>
  <c r="F16" i="13"/>
  <c r="E21" i="13"/>
  <c r="D21" i="13"/>
  <c r="C21" i="13"/>
  <c r="F21" i="13" l="1"/>
  <c r="E28" i="11"/>
  <c r="E29" i="11"/>
  <c r="E30" i="11"/>
  <c r="E31" i="11"/>
  <c r="M10" i="11"/>
  <c r="M9" i="11"/>
  <c r="M8" i="11"/>
  <c r="M7" i="11"/>
  <c r="M6" i="11"/>
  <c r="C12" i="3" l="1"/>
  <c r="F19" i="2" l="1"/>
  <c r="C39" i="2" s="1"/>
  <c r="F18" i="2"/>
  <c r="C38" i="2" s="1"/>
  <c r="F10" i="2"/>
  <c r="F9" i="2"/>
  <c r="C40" i="2" l="1"/>
  <c r="D38" i="2"/>
  <c r="D39" i="2"/>
  <c r="F20" i="2"/>
  <c r="F11" i="2"/>
</calcChain>
</file>

<file path=xl/sharedStrings.xml><?xml version="1.0" encoding="utf-8"?>
<sst xmlns="http://schemas.openxmlformats.org/spreadsheetml/2006/main" count="1460" uniqueCount="719">
  <si>
    <t xml:space="preserve">                                                                  </t>
  </si>
  <si>
    <t>OFICINA DE LIBRE ACCESO A LA INFORMACIÓN PÚBLICA</t>
  </si>
  <si>
    <t>Estadísticas y Balance de Gestión OAI</t>
  </si>
  <si>
    <t xml:space="preserve">    MEDIOS DE  INFORMACIÓNES REQUERIDAS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</si>
  <si>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</si>
  <si>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</si>
  <si>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</si>
  <si>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</si>
  <si>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</si>
  <si>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</si>
  <si>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</si>
  <si>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 xml:space="preserve">Descripción </t>
  </si>
  <si>
    <t>Portal Único de Solicitud de Acceso a la Información Pública (SAIP)</t>
  </si>
  <si>
    <t>Sistema de Administración de Denuncias, Quejas, Reclamaciones y Sugerencias 311</t>
  </si>
  <si>
    <t>Presencial</t>
  </si>
  <si>
    <t>Llamadas recibidas para otras informaciones</t>
  </si>
  <si>
    <t>Correos recibidos para otras informaciones</t>
  </si>
  <si>
    <t xml:space="preserve">Desglose por Sexo </t>
  </si>
  <si>
    <t>Mes</t>
  </si>
  <si>
    <t>Mujeres</t>
  </si>
  <si>
    <t>Hombres</t>
  </si>
  <si>
    <t>Total</t>
  </si>
  <si>
    <t>%</t>
  </si>
  <si>
    <t>Cantidad</t>
  </si>
  <si>
    <t>Femenino</t>
  </si>
  <si>
    <t>Masculino</t>
  </si>
  <si>
    <t>AYUDAS UNICAS</t>
  </si>
  <si>
    <t>PERSONAS</t>
  </si>
  <si>
    <t>ORGANIZACIONES SOCIALES</t>
  </si>
  <si>
    <t>Item</t>
  </si>
  <si>
    <t>MES</t>
  </si>
  <si>
    <t>CANTIDAD DE PERSONAS BENEFICIADAS POR SEXO</t>
  </si>
  <si>
    <t>SEXO</t>
  </si>
  <si>
    <t>Sexo</t>
  </si>
  <si>
    <t>TIPO DE SORTEO</t>
  </si>
  <si>
    <t>CANTIDAD</t>
  </si>
  <si>
    <t>Bancas de Lotería</t>
  </si>
  <si>
    <t>Billetes</t>
  </si>
  <si>
    <t>PRODUCIDOS</t>
  </si>
  <si>
    <t>REHECHOS</t>
  </si>
  <si>
    <t>DESPACHADOS</t>
  </si>
  <si>
    <t>DEVUELTOS</t>
  </si>
  <si>
    <t>VENDIDOS</t>
  </si>
  <si>
    <t>TOTAL</t>
  </si>
  <si>
    <t>Electrodomésticos</t>
  </si>
  <si>
    <t>Ortopédicas</t>
  </si>
  <si>
    <t>SORTEO</t>
  </si>
  <si>
    <t xml:space="preserve">PRODUCCIÓN </t>
  </si>
  <si>
    <t xml:space="preserve">   COMERCIALIZACIÓN </t>
  </si>
  <si>
    <t>CANTIDAD DESPACHADA (BILLETES)</t>
  </si>
  <si>
    <t>NO DESPACHADOS (BILLETES)</t>
  </si>
  <si>
    <t>% COMERCIALIZADO</t>
  </si>
  <si>
    <t>CALIDAD EN LA PRODUCCION</t>
  </si>
  <si>
    <t xml:space="preserve">       </t>
  </si>
  <si>
    <t>Cant.</t>
  </si>
  <si>
    <t xml:space="preserve">Tipo </t>
  </si>
  <si>
    <t>RANGO EDAD</t>
  </si>
  <si>
    <t>CANT</t>
  </si>
  <si>
    <t>Económicas</t>
  </si>
  <si>
    <t>Abril-Junio 2022</t>
  </si>
  <si>
    <t>Correos recibidos para Información del Proceso de  Regularización de Bancas</t>
  </si>
  <si>
    <t>Llamadas recibidas para Información del Proceso de  Regularización de Bancas</t>
  </si>
  <si>
    <t xml:space="preserve"> </t>
  </si>
  <si>
    <t>Julio-Septiembre 2022</t>
  </si>
  <si>
    <t>Julio</t>
  </si>
  <si>
    <t>Agosto</t>
  </si>
  <si>
    <t>Septiembre</t>
  </si>
  <si>
    <t>Correos recibidos para Información de los números ganadores de los Sorteos de Billetes de la Institución</t>
  </si>
  <si>
    <t>Llamadas recibidas para Información  de los números ganadores de los Sorteos de Billetes de la Institución</t>
  </si>
  <si>
    <t xml:space="preserve">Septiembre </t>
  </si>
  <si>
    <t>julio</t>
  </si>
  <si>
    <t>agosto</t>
  </si>
  <si>
    <t>septiembre</t>
  </si>
  <si>
    <t>Artículos Deportivos</t>
  </si>
  <si>
    <t>De 20 a 60 años</t>
  </si>
  <si>
    <t>De 61-100 años</t>
  </si>
  <si>
    <t>BILLETES TRITURADOS SIN NUMERAR
(RESMAS 8 1/2 X 11)</t>
  </si>
  <si>
    <t>PUBLICIDAD IMPRESA</t>
  </si>
  <si>
    <t>TIPO DE PUBLICIDAD</t>
  </si>
  <si>
    <t>VOLANTES</t>
  </si>
  <si>
    <t>AFICHES</t>
  </si>
  <si>
    <t>Sorteo 4312</t>
  </si>
  <si>
    <t>Sorteo 4313</t>
  </si>
  <si>
    <t>Sorteo 4314</t>
  </si>
  <si>
    <t>Sorteo 4316</t>
  </si>
  <si>
    <t>Sorteo 4317</t>
  </si>
  <si>
    <t>Sorteo 4318</t>
  </si>
  <si>
    <t>Sorteo 4319</t>
  </si>
  <si>
    <t>Sorteo 4320</t>
  </si>
  <si>
    <t>Sorteo 4321</t>
  </si>
  <si>
    <t>Sorteo 4322</t>
  </si>
  <si>
    <t>Sorteo 4323</t>
  </si>
  <si>
    <t>Sorteo 4324</t>
  </si>
  <si>
    <t>Sorteo Especia de billetes</t>
  </si>
  <si>
    <t>CANTIDAD VENDIDA</t>
  </si>
  <si>
    <t xml:space="preserve">      LOTERIA NACIONAL</t>
  </si>
  <si>
    <t xml:space="preserve">      DIRECCION CONTROL DE PREMIOS</t>
  </si>
  <si>
    <t xml:space="preserve">REPORTEDE PREMIOS  NO RECLAMADOS </t>
  </si>
  <si>
    <t xml:space="preserve">              JULIO - SEPTIEMBRE 2022</t>
  </si>
  <si>
    <t>No.</t>
  </si>
  <si>
    <t>Sorteo</t>
  </si>
  <si>
    <t xml:space="preserve">Fecha </t>
  </si>
  <si>
    <t>Pendiente Por Reclamar</t>
  </si>
  <si>
    <t>TOTAL PAGADO</t>
  </si>
  <si>
    <t>MONTO</t>
  </si>
  <si>
    <t>Premios Pagados</t>
  </si>
  <si>
    <t>Premios Pendientes por Reclamar</t>
  </si>
  <si>
    <t>CALIDAD DE LA PRODUCCION</t>
  </si>
  <si>
    <t>VENTA ELECTRONICA</t>
  </si>
  <si>
    <t>JULIO - SEPTIEMBRE 2022</t>
  </si>
  <si>
    <t xml:space="preserve">                   PAGO PREMIOS MENORES DE BILLETES</t>
  </si>
  <si>
    <t xml:space="preserve">      TERCER TRIMESTRE (JULIO - SEPTIEMBRE  2022)</t>
  </si>
  <si>
    <t>PAG. 1/9</t>
  </si>
  <si>
    <t>CAJA GENERAL</t>
  </si>
  <si>
    <t>FACTURA</t>
  </si>
  <si>
    <t>FECHA</t>
  </si>
  <si>
    <t>RF-2497</t>
  </si>
  <si>
    <t>29/06/2022</t>
  </si>
  <si>
    <t>RF-2498</t>
  </si>
  <si>
    <t>RF-2499</t>
  </si>
  <si>
    <t>RF-2500</t>
  </si>
  <si>
    <t>RF-2501</t>
  </si>
  <si>
    <t xml:space="preserve"> 30/06/2022</t>
  </si>
  <si>
    <t>RF-2502</t>
  </si>
  <si>
    <t>30/06/2022</t>
  </si>
  <si>
    <t>RF-2503</t>
  </si>
  <si>
    <t>RF-2504</t>
  </si>
  <si>
    <t>RF-2505</t>
  </si>
  <si>
    <t>RF-2506</t>
  </si>
  <si>
    <t>04/07/25022</t>
  </si>
  <si>
    <t>RF-2507</t>
  </si>
  <si>
    <t>RF-2508</t>
  </si>
  <si>
    <t>RF-2509</t>
  </si>
  <si>
    <t>RF-2510</t>
  </si>
  <si>
    <t>RF-2511</t>
  </si>
  <si>
    <t>RF-2512</t>
  </si>
  <si>
    <t>RF-2513</t>
  </si>
  <si>
    <t>RF-2514</t>
  </si>
  <si>
    <t>RF-2515</t>
  </si>
  <si>
    <t>RF-2516</t>
  </si>
  <si>
    <t>RF-2517</t>
  </si>
  <si>
    <t>RF-2518</t>
  </si>
  <si>
    <t>RF-2519</t>
  </si>
  <si>
    <t>RF-2520</t>
  </si>
  <si>
    <t>RF-2521</t>
  </si>
  <si>
    <t>RF-2522</t>
  </si>
  <si>
    <t>RF-2523</t>
  </si>
  <si>
    <t>RF-2524</t>
  </si>
  <si>
    <t>RF-2525</t>
  </si>
  <si>
    <t>RF-2526</t>
  </si>
  <si>
    <t>RF-2527</t>
  </si>
  <si>
    <t>RF-2528</t>
  </si>
  <si>
    <t>RF-2529</t>
  </si>
  <si>
    <t>RF-2530</t>
  </si>
  <si>
    <t>RF-2531</t>
  </si>
  <si>
    <t>RF-2532</t>
  </si>
  <si>
    <t>RF-2533</t>
  </si>
  <si>
    <t>RF-2534</t>
  </si>
  <si>
    <t>RF-2535</t>
  </si>
  <si>
    <t xml:space="preserve">                                       TERCER TRIMESTRE (JULIO - SEPTIEMBRE 2022)</t>
  </si>
  <si>
    <t>PAG. 2/9</t>
  </si>
  <si>
    <t>RF-2536</t>
  </si>
  <si>
    <t>RF-2537</t>
  </si>
  <si>
    <t>RF-2538</t>
  </si>
  <si>
    <t>RF-2539</t>
  </si>
  <si>
    <t>RF-2540</t>
  </si>
  <si>
    <t>RF-2541</t>
  </si>
  <si>
    <t>13/07/2022</t>
  </si>
  <si>
    <t>RF-2542</t>
  </si>
  <si>
    <t>RF-2543</t>
  </si>
  <si>
    <t>RF-2544</t>
  </si>
  <si>
    <t>RF-2545</t>
  </si>
  <si>
    <t>RF-2546</t>
  </si>
  <si>
    <t>RF-2547</t>
  </si>
  <si>
    <t>RF-2548</t>
  </si>
  <si>
    <t>14/07/2022</t>
  </si>
  <si>
    <t>RF-2549</t>
  </si>
  <si>
    <t>RF-2550</t>
  </si>
  <si>
    <t>RF-2551</t>
  </si>
  <si>
    <t>RF-2552</t>
  </si>
  <si>
    <t>RF-2553</t>
  </si>
  <si>
    <t>RF-2554</t>
  </si>
  <si>
    <t>15/07/2022</t>
  </si>
  <si>
    <t>RF-2555</t>
  </si>
  <si>
    <t>RF-2556</t>
  </si>
  <si>
    <t>RF-2557</t>
  </si>
  <si>
    <t>RF-2558</t>
  </si>
  <si>
    <t>RF-2559</t>
  </si>
  <si>
    <t>18/07/2022</t>
  </si>
  <si>
    <t>RF-2560</t>
  </si>
  <si>
    <t>RF-2561</t>
  </si>
  <si>
    <t>RF-2562</t>
  </si>
  <si>
    <t>RF-2563</t>
  </si>
  <si>
    <t>RF-2564</t>
  </si>
  <si>
    <t>RF-2565</t>
  </si>
  <si>
    <t>RF-2566</t>
  </si>
  <si>
    <t>19/07/2022</t>
  </si>
  <si>
    <t>RF-2567</t>
  </si>
  <si>
    <t>RF-2568</t>
  </si>
  <si>
    <t>RF-2569</t>
  </si>
  <si>
    <t>RF-2570</t>
  </si>
  <si>
    <t>RF-2571</t>
  </si>
  <si>
    <t>RF-2572</t>
  </si>
  <si>
    <t>RF-2573</t>
  </si>
  <si>
    <t>20/07/2022</t>
  </si>
  <si>
    <t>RF-2574</t>
  </si>
  <si>
    <t>PAG. 3/9</t>
  </si>
  <si>
    <t>RF-2575</t>
  </si>
  <si>
    <t>RF-2576</t>
  </si>
  <si>
    <t>RF-2577</t>
  </si>
  <si>
    <t>RF-2578</t>
  </si>
  <si>
    <t>RF-2579</t>
  </si>
  <si>
    <t>RF-2580</t>
  </si>
  <si>
    <t>RF-2581</t>
  </si>
  <si>
    <t>21/07/2022</t>
  </si>
  <si>
    <t>RF-2582</t>
  </si>
  <si>
    <t>RF-2583</t>
  </si>
  <si>
    <t>RF-2584</t>
  </si>
  <si>
    <t>21/07/20225</t>
  </si>
  <si>
    <t>RF-2585</t>
  </si>
  <si>
    <t>RF-2586</t>
  </si>
  <si>
    <t>RF-2587</t>
  </si>
  <si>
    <t>RF-2588</t>
  </si>
  <si>
    <t>22/07/2022</t>
  </si>
  <si>
    <t>RF-2589</t>
  </si>
  <si>
    <t>RF-2590</t>
  </si>
  <si>
    <t>RF-2591</t>
  </si>
  <si>
    <t>RF-2592</t>
  </si>
  <si>
    <t>RF-2593</t>
  </si>
  <si>
    <t>RF-2594</t>
  </si>
  <si>
    <t>25/07/2022</t>
  </si>
  <si>
    <t>RF-2595</t>
  </si>
  <si>
    <t>RF-2596</t>
  </si>
  <si>
    <t>26/07/2022</t>
  </si>
  <si>
    <t>RF-2597</t>
  </si>
  <si>
    <t>RF-2598</t>
  </si>
  <si>
    <t>27/07/2022</t>
  </si>
  <si>
    <t>RF-2599</t>
  </si>
  <si>
    <t>RF-2600</t>
  </si>
  <si>
    <t>4314</t>
  </si>
  <si>
    <t>RF-2601</t>
  </si>
  <si>
    <t>28/07/2022</t>
  </si>
  <si>
    <t>4307</t>
  </si>
  <si>
    <t>RF-2602</t>
  </si>
  <si>
    <t>29/07/2022</t>
  </si>
  <si>
    <t>4308</t>
  </si>
  <si>
    <t>RF-2603</t>
  </si>
  <si>
    <t>RF-2604</t>
  </si>
  <si>
    <t>01/08/2022</t>
  </si>
  <si>
    <t>4310</t>
  </si>
  <si>
    <t>RF-2605</t>
  </si>
  <si>
    <t>4311</t>
  </si>
  <si>
    <t>RF-2606</t>
  </si>
  <si>
    <t>4312</t>
  </si>
  <si>
    <t>RF-2607</t>
  </si>
  <si>
    <t>4313</t>
  </si>
  <si>
    <t>RF-2608</t>
  </si>
  <si>
    <t>RF-2609</t>
  </si>
  <si>
    <t>02/08/2022</t>
  </si>
  <si>
    <t>RF-2610</t>
  </si>
  <si>
    <t>4316</t>
  </si>
  <si>
    <t>RF-2611</t>
  </si>
  <si>
    <t>03/08/2022</t>
  </si>
  <si>
    <t>RF-2612</t>
  </si>
  <si>
    <t>RF-2613</t>
  </si>
  <si>
    <t>PAG. 4/9</t>
  </si>
  <si>
    <t>RF-2614</t>
  </si>
  <si>
    <t>RF-2615</t>
  </si>
  <si>
    <t>RF-2616</t>
  </si>
  <si>
    <t>RF-2617</t>
  </si>
  <si>
    <t>04/08/2022</t>
  </si>
  <si>
    <t>RF-2618</t>
  </si>
  <si>
    <t>RF-2619</t>
  </si>
  <si>
    <t>RF-2620</t>
  </si>
  <si>
    <t>RF-2621</t>
  </si>
  <si>
    <t>RF-2622</t>
  </si>
  <si>
    <t>RF-2623</t>
  </si>
  <si>
    <t>RF-2624</t>
  </si>
  <si>
    <t>05/08/2022</t>
  </si>
  <si>
    <t>RF-2625</t>
  </si>
  <si>
    <t>RF-2626</t>
  </si>
  <si>
    <t>RF-2627</t>
  </si>
  <si>
    <t>RF-2628</t>
  </si>
  <si>
    <t>RF-2629</t>
  </si>
  <si>
    <t>RF-2630</t>
  </si>
  <si>
    <t>08/08/2022</t>
  </si>
  <si>
    <t>RF-2631</t>
  </si>
  <si>
    <t>RF-2632</t>
  </si>
  <si>
    <t>RF-2633</t>
  </si>
  <si>
    <t>RF-2634</t>
  </si>
  <si>
    <t>RF-2635</t>
  </si>
  <si>
    <t>RF-2636</t>
  </si>
  <si>
    <t>RF-2637</t>
  </si>
  <si>
    <t>RF-2638</t>
  </si>
  <si>
    <t>09/08/2022</t>
  </si>
  <si>
    <t>RF-2639</t>
  </si>
  <si>
    <t>RF-2640</t>
  </si>
  <si>
    <t>4309</t>
  </si>
  <si>
    <t>RF-2641</t>
  </si>
  <si>
    <t>RF-2642</t>
  </si>
  <si>
    <t>RF-2643</t>
  </si>
  <si>
    <t>RF-2644</t>
  </si>
  <si>
    <t>RF-2645</t>
  </si>
  <si>
    <t>RF-2646</t>
  </si>
  <si>
    <t>4317</t>
  </si>
  <si>
    <t>RF-2647</t>
  </si>
  <si>
    <t>10/08/2022</t>
  </si>
  <si>
    <t>RF-2648</t>
  </si>
  <si>
    <t>RF-2649</t>
  </si>
  <si>
    <t>RF-2650</t>
  </si>
  <si>
    <t>RF-2651</t>
  </si>
  <si>
    <t>11/08/2022</t>
  </si>
  <si>
    <t>RF-2652</t>
  </si>
  <si>
    <t>PAG. 5/9</t>
  </si>
  <si>
    <t>RF-2653</t>
  </si>
  <si>
    <t>RF-2654</t>
  </si>
  <si>
    <t>12/08/2022</t>
  </si>
  <si>
    <t>RF-2655</t>
  </si>
  <si>
    <t>RF-2656</t>
  </si>
  <si>
    <t>RF-2657</t>
  </si>
  <si>
    <t>RF-2658</t>
  </si>
  <si>
    <t>RF-2659</t>
  </si>
  <si>
    <t>15/08/2022</t>
  </si>
  <si>
    <t>RF-2660</t>
  </si>
  <si>
    <t>RF-2661</t>
  </si>
  <si>
    <t>RF-2662</t>
  </si>
  <si>
    <t>RF-2663</t>
  </si>
  <si>
    <t>RF-2664</t>
  </si>
  <si>
    <t>17/08/2022</t>
  </si>
  <si>
    <t>RF-2665</t>
  </si>
  <si>
    <t>RF-2666</t>
  </si>
  <si>
    <t>RF-2667</t>
  </si>
  <si>
    <t>RF-2668</t>
  </si>
  <si>
    <t>RF-2669</t>
  </si>
  <si>
    <t>RF-2670</t>
  </si>
  <si>
    <t>RF-2671</t>
  </si>
  <si>
    <t>RF-2672</t>
  </si>
  <si>
    <t>RF-2673</t>
  </si>
  <si>
    <t>RF-2674</t>
  </si>
  <si>
    <t>4318</t>
  </si>
  <si>
    <t>RF-2675</t>
  </si>
  <si>
    <t>18/08/2022</t>
  </si>
  <si>
    <t>RF-2676</t>
  </si>
  <si>
    <t>RF-2677</t>
  </si>
  <si>
    <t>RF-2678</t>
  </si>
  <si>
    <t>RF-2679</t>
  </si>
  <si>
    <t>19/08/2022</t>
  </si>
  <si>
    <t>RF-2680</t>
  </si>
  <si>
    <t>RF-2681</t>
  </si>
  <si>
    <t>RF-2682</t>
  </si>
  <si>
    <t>RF-2683</t>
  </si>
  <si>
    <t>22/08/2022</t>
  </si>
  <si>
    <t>RF-2684</t>
  </si>
  <si>
    <t>RF-2685</t>
  </si>
  <si>
    <t>RF-2686</t>
  </si>
  <si>
    <t>RF-2687</t>
  </si>
  <si>
    <t>23/08/2022</t>
  </si>
  <si>
    <t>RF-2688</t>
  </si>
  <si>
    <t>RF-2689</t>
  </si>
  <si>
    <t>RF-2690</t>
  </si>
  <si>
    <t>RF-2691</t>
  </si>
  <si>
    <t>PAG. 6/9</t>
  </si>
  <si>
    <t>RF-2692</t>
  </si>
  <si>
    <t>RF-2693</t>
  </si>
  <si>
    <t>RF-2694</t>
  </si>
  <si>
    <t>RF-2695</t>
  </si>
  <si>
    <t>RF-2696</t>
  </si>
  <si>
    <t>RF-2697</t>
  </si>
  <si>
    <t>4319</t>
  </si>
  <si>
    <t>RF-2698</t>
  </si>
  <si>
    <t>24/08/2022</t>
  </si>
  <si>
    <t>RF-2699</t>
  </si>
  <si>
    <t>RF-2700</t>
  </si>
  <si>
    <t>RF-2701</t>
  </si>
  <si>
    <t>RF-2702</t>
  </si>
  <si>
    <t>25/08/2022</t>
  </si>
  <si>
    <t>RF-2703</t>
  </si>
  <si>
    <t>RF-2704</t>
  </si>
  <si>
    <t>RF-2705</t>
  </si>
  <si>
    <t>RF-2706</t>
  </si>
  <si>
    <t>RF-2707</t>
  </si>
  <si>
    <t>RF-2708</t>
  </si>
  <si>
    <t>RF-2709</t>
  </si>
  <si>
    <t>RF-2710</t>
  </si>
  <si>
    <t>26/08/2022</t>
  </si>
  <si>
    <t>RF-2711</t>
  </si>
  <si>
    <t>RF-2712</t>
  </si>
  <si>
    <t>RF-2713</t>
  </si>
  <si>
    <t>RF-2714</t>
  </si>
  <si>
    <t>RF-2715</t>
  </si>
  <si>
    <t>RF-2716</t>
  </si>
  <si>
    <t>29/08/2022</t>
  </si>
  <si>
    <t>RF-2717</t>
  </si>
  <si>
    <t>RF-2718</t>
  </si>
  <si>
    <t>RF-2719</t>
  </si>
  <si>
    <t>RF-2720</t>
  </si>
  <si>
    <t>RF-2721</t>
  </si>
  <si>
    <t>RF-2722</t>
  </si>
  <si>
    <t>30/08/2022</t>
  </si>
  <si>
    <t>RF-2723</t>
  </si>
  <si>
    <t>RF-2724</t>
  </si>
  <si>
    <t>RF-2725</t>
  </si>
  <si>
    <t>RF-2726</t>
  </si>
  <si>
    <t>RF-2727</t>
  </si>
  <si>
    <t>RF-2728</t>
  </si>
  <si>
    <t>4320</t>
  </si>
  <si>
    <t>RF-2729</t>
  </si>
  <si>
    <t>31/08/2022</t>
  </si>
  <si>
    <t>RF-2730</t>
  </si>
  <si>
    <t>PAG. 7/9</t>
  </si>
  <si>
    <t>RF-2731</t>
  </si>
  <si>
    <t>RF-2732</t>
  </si>
  <si>
    <t>RF-2733</t>
  </si>
  <si>
    <t>RF-2734</t>
  </si>
  <si>
    <t>RF-2735</t>
  </si>
  <si>
    <t>RF-2736</t>
  </si>
  <si>
    <t>RF-2737</t>
  </si>
  <si>
    <t>RF-2738</t>
  </si>
  <si>
    <t>RF-2739</t>
  </si>
  <si>
    <t>RF-2740</t>
  </si>
  <si>
    <t>RF-2741</t>
  </si>
  <si>
    <t>01/09/2022</t>
  </si>
  <si>
    <t>RF-2742</t>
  </si>
  <si>
    <t>RF-2743</t>
  </si>
  <si>
    <t>RF-2744</t>
  </si>
  <si>
    <t>RF-2745</t>
  </si>
  <si>
    <t>RF-2746</t>
  </si>
  <si>
    <t>RF-2747</t>
  </si>
  <si>
    <t>02/09/2022</t>
  </si>
  <si>
    <t>RF-2748</t>
  </si>
  <si>
    <t>RF-2749</t>
  </si>
  <si>
    <t>RF-2750</t>
  </si>
  <si>
    <t>RF-2751</t>
  </si>
  <si>
    <t>RF-2752</t>
  </si>
  <si>
    <t>RF-2753</t>
  </si>
  <si>
    <t>RF-2754</t>
  </si>
  <si>
    <t>05/09/2022</t>
  </si>
  <si>
    <t>RF-2755</t>
  </si>
  <si>
    <t>RF-2756</t>
  </si>
  <si>
    <t>RF-2757</t>
  </si>
  <si>
    <t>RF-2758</t>
  </si>
  <si>
    <t>RF-2759</t>
  </si>
  <si>
    <t>RF-2760</t>
  </si>
  <si>
    <t>06/09/2022</t>
  </si>
  <si>
    <t>RF-2761</t>
  </si>
  <si>
    <t>RF-2762</t>
  </si>
  <si>
    <t>RF-2763</t>
  </si>
  <si>
    <t>RF-2764</t>
  </si>
  <si>
    <t>RF-2765</t>
  </si>
  <si>
    <t>4321</t>
  </si>
  <si>
    <t>RF-2766</t>
  </si>
  <si>
    <t>07/09/2022</t>
  </si>
  <si>
    <t>RF-2767</t>
  </si>
  <si>
    <t>RF-2768</t>
  </si>
  <si>
    <t>RF-2769</t>
  </si>
  <si>
    <t>PAG. 8/9</t>
  </si>
  <si>
    <t>RF-2770</t>
  </si>
  <si>
    <t>RF-2771</t>
  </si>
  <si>
    <t>RF-2772</t>
  </si>
  <si>
    <t>RF-2773</t>
  </si>
  <si>
    <t>RF-2774</t>
  </si>
  <si>
    <t>RF-2775</t>
  </si>
  <si>
    <t>RF-2776</t>
  </si>
  <si>
    <t>08/09/2022</t>
  </si>
  <si>
    <t>RF-2777</t>
  </si>
  <si>
    <t>RF-2778</t>
  </si>
  <si>
    <t>RF-2779</t>
  </si>
  <si>
    <t>RF-2780</t>
  </si>
  <si>
    <t>RF-2781</t>
  </si>
  <si>
    <t>RF-2782</t>
  </si>
  <si>
    <t>RF-2783</t>
  </si>
  <si>
    <t>09/09/2022</t>
  </si>
  <si>
    <t>RF-2784</t>
  </si>
  <si>
    <t>RF-2785</t>
  </si>
  <si>
    <t>RF-2786</t>
  </si>
  <si>
    <t>RF-2787</t>
  </si>
  <si>
    <t>RF-2788</t>
  </si>
  <si>
    <t>12/09/2022</t>
  </si>
  <si>
    <t>RF-2789</t>
  </si>
  <si>
    <t>RF-2790</t>
  </si>
  <si>
    <t>RF-2791</t>
  </si>
  <si>
    <t>RF-2792</t>
  </si>
  <si>
    <t>RF-2793</t>
  </si>
  <si>
    <t>13/09/2022</t>
  </si>
  <si>
    <t>RF-2794</t>
  </si>
  <si>
    <t>RF-2795</t>
  </si>
  <si>
    <t>4322</t>
  </si>
  <si>
    <t>RF-2796</t>
  </si>
  <si>
    <t>14/09/2022</t>
  </si>
  <si>
    <t>RF-2797</t>
  </si>
  <si>
    <t>RF-2798</t>
  </si>
  <si>
    <t>RF-2799</t>
  </si>
  <si>
    <t>RF-2800</t>
  </si>
  <si>
    <t>RF-2801</t>
  </si>
  <si>
    <t>RF-2802</t>
  </si>
  <si>
    <t>RF-2803</t>
  </si>
  <si>
    <t>RF-2804</t>
  </si>
  <si>
    <t>RF-2805</t>
  </si>
  <si>
    <t>RF-2806</t>
  </si>
  <si>
    <t>RF-2807</t>
  </si>
  <si>
    <t>21/09/2022</t>
  </si>
  <si>
    <t>RF-2808</t>
  </si>
  <si>
    <t>PAG. 9/9</t>
  </si>
  <si>
    <t>RF-2809</t>
  </si>
  <si>
    <t>RF-2810</t>
  </si>
  <si>
    <t>RF-2811</t>
  </si>
  <si>
    <t>RF-2812</t>
  </si>
  <si>
    <t>RF-2813</t>
  </si>
  <si>
    <t>RF-2814</t>
  </si>
  <si>
    <t>RF-2815</t>
  </si>
  <si>
    <t>RF-2816</t>
  </si>
  <si>
    <t>RF-2817</t>
  </si>
  <si>
    <t>RF-2818</t>
  </si>
  <si>
    <t>22/09/2022</t>
  </si>
  <si>
    <t>RF-2819</t>
  </si>
  <si>
    <t>RF-2820</t>
  </si>
  <si>
    <t>RF-2821</t>
  </si>
  <si>
    <t>4323</t>
  </si>
  <si>
    <t>RF-2822</t>
  </si>
  <si>
    <t>23/09/2022</t>
  </si>
  <si>
    <t>RF-2823</t>
  </si>
  <si>
    <t>RF-2824</t>
  </si>
  <si>
    <t>RF-2825</t>
  </si>
  <si>
    <t>RF-2826</t>
  </si>
  <si>
    <t>RF-2827</t>
  </si>
  <si>
    <t>RF-2828</t>
  </si>
  <si>
    <t>RF-2829</t>
  </si>
  <si>
    <t>RF-2830</t>
  </si>
  <si>
    <t>26/09/2022</t>
  </si>
  <si>
    <t>RF-2831</t>
  </si>
  <si>
    <t>RF-2832</t>
  </si>
  <si>
    <t>RF-2833</t>
  </si>
  <si>
    <t>RF-2834</t>
  </si>
  <si>
    <t>RF-2835</t>
  </si>
  <si>
    <t>RF-2836</t>
  </si>
  <si>
    <t>RF-2837</t>
  </si>
  <si>
    <t>RF-2838</t>
  </si>
  <si>
    <t>27/09/2022</t>
  </si>
  <si>
    <t>RF-2839</t>
  </si>
  <si>
    <t>RF-2840</t>
  </si>
  <si>
    <t>RF-2841</t>
  </si>
  <si>
    <t>4324</t>
  </si>
  <si>
    <t>PAG. 10/10</t>
  </si>
  <si>
    <t>RF-2842</t>
  </si>
  <si>
    <t>28/09/2022</t>
  </si>
  <si>
    <t>RF-2843</t>
  </si>
  <si>
    <t>RF-2844</t>
  </si>
  <si>
    <t>RF-2845</t>
  </si>
  <si>
    <t>RF-2846</t>
  </si>
  <si>
    <t>RF-2847</t>
  </si>
  <si>
    <t>RF-2848</t>
  </si>
  <si>
    <t>RF-2849</t>
  </si>
  <si>
    <t>RF-2850</t>
  </si>
  <si>
    <t>RF-2851</t>
  </si>
  <si>
    <t>RF-2852</t>
  </si>
  <si>
    <t>RF-2853</t>
  </si>
  <si>
    <t>RF-2854</t>
  </si>
  <si>
    <t>29/09/2022</t>
  </si>
  <si>
    <t>RF-2855</t>
  </si>
  <si>
    <t>RF-2856</t>
  </si>
  <si>
    <t>RF-2857</t>
  </si>
  <si>
    <t>RF-2858</t>
  </si>
  <si>
    <t>RF-2859</t>
  </si>
  <si>
    <t>RF-2860</t>
  </si>
  <si>
    <t>RF-2861</t>
  </si>
  <si>
    <t>RF-2862</t>
  </si>
  <si>
    <t>30/09/2022</t>
  </si>
  <si>
    <t>RF-2863</t>
  </si>
  <si>
    <t>RF-2864</t>
  </si>
  <si>
    <t>RF-2865</t>
  </si>
  <si>
    <t>RF-2866</t>
  </si>
  <si>
    <t>RF-2867</t>
  </si>
  <si>
    <t>RF-2868</t>
  </si>
  <si>
    <t>03/10/2022</t>
  </si>
  <si>
    <t>RF-2869</t>
  </si>
  <si>
    <t>RF-2870</t>
  </si>
  <si>
    <t>RF-2871</t>
  </si>
  <si>
    <t>RF-2872</t>
  </si>
  <si>
    <t>RF-2873</t>
  </si>
  <si>
    <t>RF-2874</t>
  </si>
  <si>
    <t>RF-2875</t>
  </si>
  <si>
    <t>RF-2876</t>
  </si>
  <si>
    <t>RF-2877</t>
  </si>
  <si>
    <t>RF-2878</t>
  </si>
  <si>
    <t xml:space="preserve">                    </t>
  </si>
  <si>
    <t xml:space="preserve">        </t>
  </si>
  <si>
    <t xml:space="preserve">                                     </t>
  </si>
  <si>
    <t xml:space="preserve">                         </t>
  </si>
  <si>
    <t xml:space="preserve">                                                            </t>
  </si>
  <si>
    <t xml:space="preserve">                                                 </t>
  </si>
  <si>
    <t xml:space="preserve">                                  </t>
  </si>
  <si>
    <t xml:space="preserve">                  </t>
  </si>
  <si>
    <t>PAG. 1/3</t>
  </si>
  <si>
    <t>FELIX CEBALLOS</t>
  </si>
  <si>
    <t>Z-1008</t>
  </si>
  <si>
    <t>Z-1009</t>
  </si>
  <si>
    <t>Z-1010</t>
  </si>
  <si>
    <t>Z-1011</t>
  </si>
  <si>
    <t>Z-1012</t>
  </si>
  <si>
    <t>Z-1013</t>
  </si>
  <si>
    <t>Z-1014</t>
  </si>
  <si>
    <t>Z-1015</t>
  </si>
  <si>
    <t>Z-1016</t>
  </si>
  <si>
    <t>Z-1017</t>
  </si>
  <si>
    <t>Z-1018</t>
  </si>
  <si>
    <t>Z-1019</t>
  </si>
  <si>
    <t>Z-1020</t>
  </si>
  <si>
    <t>Z-1021</t>
  </si>
  <si>
    <t>Z-1022</t>
  </si>
  <si>
    <t>Z-1023</t>
  </si>
  <si>
    <t>Z-1024</t>
  </si>
  <si>
    <t>Z-1025</t>
  </si>
  <si>
    <t>Z-1026</t>
  </si>
  <si>
    <t>Z-1027</t>
  </si>
  <si>
    <t>Z-1028</t>
  </si>
  <si>
    <t>Z-1029</t>
  </si>
  <si>
    <t>Z-1030</t>
  </si>
  <si>
    <t>Z-1031</t>
  </si>
  <si>
    <t>Z-1032</t>
  </si>
  <si>
    <t>Z-1033</t>
  </si>
  <si>
    <t>Z-1034</t>
  </si>
  <si>
    <t>Z-1035</t>
  </si>
  <si>
    <t>Z-1036</t>
  </si>
  <si>
    <t>Z-1037</t>
  </si>
  <si>
    <t>Z-1038</t>
  </si>
  <si>
    <t>Z-1039</t>
  </si>
  <si>
    <t>Z-1040</t>
  </si>
  <si>
    <t>Z-1041</t>
  </si>
  <si>
    <t>Z-1042</t>
  </si>
  <si>
    <t>Z-1043</t>
  </si>
  <si>
    <t>Z-1044</t>
  </si>
  <si>
    <t>Z-1045</t>
  </si>
  <si>
    <t>Z-1046</t>
  </si>
  <si>
    <t>Z-1047</t>
  </si>
  <si>
    <t>PAG. 2/3</t>
  </si>
  <si>
    <t>Z-1048</t>
  </si>
  <si>
    <t>Z-1049</t>
  </si>
  <si>
    <t>Z-1050</t>
  </si>
  <si>
    <t>Z-1051</t>
  </si>
  <si>
    <t>Z-1052</t>
  </si>
  <si>
    <t>Z-1053</t>
  </si>
  <si>
    <t>Z-1054</t>
  </si>
  <si>
    <t>Z-1055</t>
  </si>
  <si>
    <t>Z-1056</t>
  </si>
  <si>
    <t>Z-1057</t>
  </si>
  <si>
    <t>Z-1058</t>
  </si>
  <si>
    <t>Z-1059</t>
  </si>
  <si>
    <t>Z-1060</t>
  </si>
  <si>
    <t>Z-1061</t>
  </si>
  <si>
    <t>Z-1062</t>
  </si>
  <si>
    <t>Z-1063</t>
  </si>
  <si>
    <t>Z-1064</t>
  </si>
  <si>
    <t>Z-1065</t>
  </si>
  <si>
    <t>Z-1066</t>
  </si>
  <si>
    <t>Z-1067</t>
  </si>
  <si>
    <t>Z-1068</t>
  </si>
  <si>
    <t>Z-1069</t>
  </si>
  <si>
    <t>Z-1070</t>
  </si>
  <si>
    <t>Z-1071</t>
  </si>
  <si>
    <t>Z-1072</t>
  </si>
  <si>
    <t>Z-1073</t>
  </si>
  <si>
    <t>Z-1074</t>
  </si>
  <si>
    <t>Z-1075</t>
  </si>
  <si>
    <t>Z-1076</t>
  </si>
  <si>
    <t>Z-1077</t>
  </si>
  <si>
    <t>Z-1078</t>
  </si>
  <si>
    <t>Z-1079</t>
  </si>
  <si>
    <t>Z-1080</t>
  </si>
  <si>
    <t>Z-1081</t>
  </si>
  <si>
    <t>Z-1082</t>
  </si>
  <si>
    <t>Z-1083</t>
  </si>
  <si>
    <t>Z-1084</t>
  </si>
  <si>
    <t>Z-1085</t>
  </si>
  <si>
    <t>Z-1086</t>
  </si>
  <si>
    <t>Z-1087</t>
  </si>
  <si>
    <t>PAG. 3/3</t>
  </si>
  <si>
    <t>Z-1088</t>
  </si>
  <si>
    <t>Z-1089</t>
  </si>
  <si>
    <t>Z-1090</t>
  </si>
  <si>
    <t>Z-1091</t>
  </si>
  <si>
    <t>Z-1092</t>
  </si>
  <si>
    <t>Z-1093</t>
  </si>
  <si>
    <t>Z-1094</t>
  </si>
  <si>
    <t>Z-1095</t>
  </si>
  <si>
    <t>Z-1096</t>
  </si>
  <si>
    <t>15/09/2022</t>
  </si>
  <si>
    <t>Z-1097</t>
  </si>
  <si>
    <t>Z-1098</t>
  </si>
  <si>
    <t>Z-1099</t>
  </si>
  <si>
    <t>Z-1100</t>
  </si>
  <si>
    <t>Z-1101</t>
  </si>
  <si>
    <t>Z-1102</t>
  </si>
  <si>
    <t>Z-1103</t>
  </si>
  <si>
    <t>Z-1104</t>
  </si>
  <si>
    <t>Z-1105</t>
  </si>
  <si>
    <t>Z-1106</t>
  </si>
  <si>
    <t>Z-1107</t>
  </si>
  <si>
    <t>Z-1108</t>
  </si>
  <si>
    <t>Z-1109</t>
  </si>
  <si>
    <t>Z-1110</t>
  </si>
  <si>
    <t>NULA</t>
  </si>
  <si>
    <t>Z-1111</t>
  </si>
  <si>
    <t>Z-1112</t>
  </si>
  <si>
    <t>Z-1113</t>
  </si>
  <si>
    <t>Z-1114</t>
  </si>
  <si>
    <t>Z-1115</t>
  </si>
  <si>
    <t>Z-1116</t>
  </si>
  <si>
    <t>Z-1117</t>
  </si>
  <si>
    <t>Z-1118</t>
  </si>
  <si>
    <t>Z-1119</t>
  </si>
  <si>
    <t>Z-1120</t>
  </si>
  <si>
    <t>Z-1121</t>
  </si>
  <si>
    <t>Z-1122</t>
  </si>
  <si>
    <t>Z-1123</t>
  </si>
  <si>
    <t>Z-1124</t>
  </si>
  <si>
    <t>Z-1125</t>
  </si>
  <si>
    <t>Z-1126</t>
  </si>
  <si>
    <t>Z-1127</t>
  </si>
  <si>
    <t>Z-1128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</si>
</sst>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[$DOP]\ #,##0.00"/>
    <numFmt numFmtId="168" formatCode="&quot;$&quot;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1"/>
      <name val="Calibri"/>
      <family val="2"/>
    </font>
    <font>
      <b/>
      <sz val="12"/>
      <color theme="1"/>
      <name val="Calibri"/>
    </font>
    <font>
      <b/>
      <sz val="11"/>
      <color theme="1"/>
      <name val="Calibri"/>
    </font>
    <font>
      <b/>
      <sz val="13"/>
      <color theme="1"/>
      <name val="Calibri"/>
    </font>
    <font>
      <sz val="12"/>
      <color theme="1"/>
      <name val="Calibri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Arial"/>
      <family val="2"/>
    </font>
    <font>
      <b/>
      <sz val="22"/>
      <color theme="1"/>
      <name val="Calibri"/>
      <family val="2"/>
    </font>
    <font>
      <b/>
      <i/>
      <sz val="16"/>
      <color theme="1"/>
      <name val="Times New Roman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rgb="FF8EAADB"/>
      </patternFill>
    </fill>
    <fill>
      <patternFill patternType="solid">
        <fgColor theme="9" tint="0.59999389629810485"/>
        <bgColor rgb="FF00CC99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9" fontId="0" fillId="0" borderId="0" xfId="2" applyFont="1"/>
    <xf numFmtId="10" fontId="0" fillId="0" borderId="0" xfId="2" applyNumberFormat="1" applyFont="1"/>
    <xf numFmtId="0" fontId="13" fillId="0" borderId="10" xfId="0" applyFont="1" applyFill="1" applyBorder="1"/>
    <xf numFmtId="0" fontId="13" fillId="0" borderId="9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/>
    <xf numFmtId="0" fontId="13" fillId="0" borderId="14" xfId="0" applyFont="1" applyFill="1" applyBorder="1"/>
    <xf numFmtId="0" fontId="2" fillId="0" borderId="0" xfId="0" applyFont="1"/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13" xfId="0" applyNumberFormat="1" applyFont="1" applyFill="1" applyBorder="1"/>
    <xf numFmtId="0" fontId="0" fillId="0" borderId="16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12" xfId="0" applyFont="1" applyFill="1" applyBorder="1"/>
    <xf numFmtId="0" fontId="2" fillId="0" borderId="14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/>
    <xf numFmtId="0" fontId="2" fillId="0" borderId="22" xfId="0" applyFont="1" applyBorder="1" applyAlignment="1">
      <alignment horizontal="center"/>
    </xf>
    <xf numFmtId="9" fontId="0" fillId="0" borderId="18" xfId="2" applyFont="1" applyBorder="1"/>
    <xf numFmtId="9" fontId="0" fillId="0" borderId="14" xfId="2" applyFont="1" applyBorder="1"/>
    <xf numFmtId="0" fontId="17" fillId="0" borderId="9" xfId="3" applyFont="1" applyBorder="1" applyAlignment="1">
      <alignment horizontal="center" vertical="center" wrapText="1"/>
    </xf>
    <xf numFmtId="0" fontId="17" fillId="0" borderId="11" xfId="3" applyFont="1" applyBorder="1" applyAlignment="1">
      <alignment horizontal="center" vertical="center" wrapText="1"/>
    </xf>
    <xf numFmtId="0" fontId="20" fillId="0" borderId="10" xfId="3" applyFont="1" applyBorder="1" applyAlignment="1">
      <alignment horizontal="center" vertical="center"/>
    </xf>
    <xf numFmtId="4" fontId="20" fillId="0" borderId="10" xfId="3" applyNumberFormat="1" applyFont="1" applyBorder="1" applyAlignment="1">
      <alignment horizontal="center" vertical="center" wrapText="1"/>
    </xf>
    <xf numFmtId="3" fontId="20" fillId="0" borderId="10" xfId="3" applyNumberFormat="1" applyFont="1" applyBorder="1" applyAlignment="1">
      <alignment horizontal="center" vertical="center" wrapText="1"/>
    </xf>
    <xf numFmtId="0" fontId="20" fillId="0" borderId="13" xfId="3" applyFont="1" applyBorder="1" applyAlignment="1">
      <alignment horizontal="center" vertical="center"/>
    </xf>
    <xf numFmtId="3" fontId="0" fillId="0" borderId="0" xfId="0" applyNumberFormat="1"/>
    <xf numFmtId="3" fontId="20" fillId="0" borderId="10" xfId="3" applyNumberFormat="1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3" fontId="20" fillId="0" borderId="13" xfId="3" applyNumberFormat="1" applyFont="1" applyBorder="1" applyAlignment="1">
      <alignment horizontal="center" vertical="center"/>
    </xf>
    <xf numFmtId="0" fontId="19" fillId="0" borderId="17" xfId="3" applyFont="1" applyBorder="1" applyAlignment="1">
      <alignment horizontal="center" vertical="center"/>
    </xf>
    <xf numFmtId="3" fontId="20" fillId="0" borderId="21" xfId="3" applyNumberFormat="1" applyFont="1" applyBorder="1" applyAlignment="1">
      <alignment horizontal="center" vertical="center" wrapText="1"/>
    </xf>
    <xf numFmtId="0" fontId="17" fillId="0" borderId="19" xfId="3" applyFont="1" applyBorder="1" applyAlignment="1">
      <alignment horizontal="center" vertical="center" wrapText="1"/>
    </xf>
    <xf numFmtId="0" fontId="17" fillId="0" borderId="22" xfId="3" applyFont="1" applyBorder="1" applyAlignment="1">
      <alignment horizontal="center" vertical="center" wrapText="1"/>
    </xf>
    <xf numFmtId="4" fontId="20" fillId="0" borderId="0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26" xfId="0" applyBorder="1"/>
    <xf numFmtId="0" fontId="0" fillId="0" borderId="27" xfId="0" applyBorder="1"/>
    <xf numFmtId="10" fontId="20" fillId="0" borderId="10" xfId="4" applyNumberFormat="1" applyFont="1" applyFill="1" applyBorder="1" applyAlignment="1">
      <alignment horizontal="center" vertical="center" wrapText="1"/>
    </xf>
    <xf numFmtId="10" fontId="20" fillId="0" borderId="11" xfId="2" applyNumberFormat="1" applyFont="1" applyBorder="1" applyAlignment="1">
      <alignment horizontal="center" vertical="center"/>
    </xf>
    <xf numFmtId="10" fontId="20" fillId="0" borderId="14" xfId="2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20" fillId="0" borderId="17" xfId="3" applyNumberFormat="1" applyFont="1" applyBorder="1" applyAlignment="1">
      <alignment horizontal="center" vertical="center" wrapText="1"/>
    </xf>
    <xf numFmtId="3" fontId="20" fillId="0" borderId="9" xfId="3" applyNumberFormat="1" applyFont="1" applyBorder="1" applyAlignment="1">
      <alignment horizontal="center" vertical="center" wrapText="1"/>
    </xf>
    <xf numFmtId="3" fontId="20" fillId="0" borderId="9" xfId="3" applyNumberFormat="1" applyFont="1" applyBorder="1" applyAlignment="1">
      <alignment horizontal="center" vertical="center"/>
    </xf>
    <xf numFmtId="3" fontId="20" fillId="0" borderId="12" xfId="3" applyNumberFormat="1" applyFont="1" applyBorder="1" applyAlignment="1">
      <alignment horizontal="center" vertical="center"/>
    </xf>
    <xf numFmtId="3" fontId="20" fillId="0" borderId="13" xfId="3" applyNumberFormat="1" applyFont="1" applyBorder="1" applyAlignment="1">
      <alignment horizontal="center" vertical="center" wrapText="1"/>
    </xf>
    <xf numFmtId="0" fontId="17" fillId="0" borderId="10" xfId="3" applyFont="1" applyBorder="1" applyAlignment="1">
      <alignment horizontal="center" vertical="center" wrapText="1"/>
    </xf>
    <xf numFmtId="0" fontId="20" fillId="0" borderId="11" xfId="3" applyFont="1" applyBorder="1" applyAlignment="1">
      <alignment horizontal="center" vertical="center"/>
    </xf>
    <xf numFmtId="0" fontId="20" fillId="0" borderId="14" xfId="3" applyFont="1" applyBorder="1" applyAlignment="1">
      <alignment horizontal="center" vertical="center"/>
    </xf>
    <xf numFmtId="10" fontId="0" fillId="0" borderId="0" xfId="0" applyNumberFormat="1"/>
    <xf numFmtId="9" fontId="20" fillId="0" borderId="0" xfId="2" applyFont="1" applyFill="1" applyBorder="1" applyAlignment="1">
      <alignment horizontal="center" vertical="center"/>
    </xf>
    <xf numFmtId="4" fontId="20" fillId="0" borderId="21" xfId="3" applyNumberFormat="1" applyFont="1" applyBorder="1" applyAlignment="1">
      <alignment horizontal="center" vertical="center" wrapText="1"/>
    </xf>
    <xf numFmtId="10" fontId="20" fillId="0" borderId="21" xfId="4" applyNumberFormat="1" applyFont="1" applyFill="1" applyBorder="1" applyAlignment="1">
      <alignment horizontal="center" vertical="center" wrapText="1"/>
    </xf>
    <xf numFmtId="0" fontId="18" fillId="0" borderId="22" xfId="3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11" xfId="1" applyNumberFormat="1" applyFont="1" applyBorder="1"/>
    <xf numFmtId="164" fontId="0" fillId="0" borderId="14" xfId="1" applyNumberFormat="1" applyFont="1" applyBorder="1"/>
    <xf numFmtId="4" fontId="0" fillId="0" borderId="0" xfId="0" applyNumberFormat="1"/>
    <xf numFmtId="166" fontId="20" fillId="0" borderId="11" xfId="5" applyNumberFormat="1" applyFont="1" applyBorder="1" applyAlignment="1">
      <alignment vertical="center"/>
    </xf>
    <xf numFmtId="166" fontId="20" fillId="0" borderId="14" xfId="5" applyNumberFormat="1" applyFont="1" applyBorder="1" applyAlignment="1">
      <alignment vertical="center"/>
    </xf>
    <xf numFmtId="0" fontId="28" fillId="0" borderId="0" xfId="0" applyFont="1"/>
    <xf numFmtId="0" fontId="23" fillId="0" borderId="0" xfId="0" applyFont="1"/>
    <xf numFmtId="0" fontId="16" fillId="0" borderId="0" xfId="0" applyFont="1"/>
    <xf numFmtId="0" fontId="29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167" fontId="23" fillId="0" borderId="10" xfId="0" applyNumberFormat="1" applyFont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167" fontId="23" fillId="0" borderId="0" xfId="0" applyNumberFormat="1" applyFont="1" applyAlignment="1">
      <alignment horizontal="center" vertical="center"/>
    </xf>
    <xf numFmtId="168" fontId="31" fillId="0" borderId="0" xfId="0" applyNumberFormat="1" applyFont="1" applyAlignment="1">
      <alignment horizontal="center" vertical="center"/>
    </xf>
    <xf numFmtId="167" fontId="32" fillId="0" borderId="0" xfId="0" applyNumberFormat="1" applyFont="1" applyAlignment="1">
      <alignment horizontal="center" vertical="center"/>
    </xf>
    <xf numFmtId="164" fontId="0" fillId="0" borderId="21" xfId="0" applyNumberFormat="1" applyBorder="1"/>
    <xf numFmtId="9" fontId="0" fillId="0" borderId="18" xfId="2" applyFont="1" applyBorder="1" applyAlignment="1">
      <alignment horizontal="center"/>
    </xf>
    <xf numFmtId="164" fontId="0" fillId="0" borderId="10" xfId="0" applyNumberFormat="1" applyBorder="1"/>
    <xf numFmtId="9" fontId="0" fillId="0" borderId="11" xfId="2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9" fontId="2" fillId="0" borderId="14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3" borderId="29" xfId="3" applyFont="1" applyFill="1" applyBorder="1" applyAlignment="1">
      <alignment horizontal="center" vertical="center"/>
    </xf>
    <xf numFmtId="0" fontId="16" fillId="3" borderId="30" xfId="3" applyFont="1" applyFill="1" applyBorder="1" applyAlignment="1">
      <alignment horizontal="center" vertical="center"/>
    </xf>
    <xf numFmtId="0" fontId="16" fillId="2" borderId="6" xfId="3" applyFont="1" applyFill="1" applyBorder="1" applyAlignment="1">
      <alignment horizontal="center" vertical="center" wrapText="1"/>
    </xf>
    <xf numFmtId="0" fontId="16" fillId="2" borderId="7" xfId="3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3" fontId="21" fillId="0" borderId="9" xfId="3" applyNumberFormat="1" applyFont="1" applyBorder="1" applyAlignment="1">
      <alignment horizontal="center" vertical="center" wrapText="1"/>
    </xf>
    <xf numFmtId="3" fontId="21" fillId="0" borderId="10" xfId="3" applyNumberFormat="1" applyFont="1" applyBorder="1" applyAlignment="1">
      <alignment horizontal="center" vertical="center" wrapText="1"/>
    </xf>
    <xf numFmtId="3" fontId="21" fillId="0" borderId="12" xfId="3" applyNumberFormat="1" applyFont="1" applyBorder="1" applyAlignment="1">
      <alignment horizontal="center" vertical="center" wrapText="1"/>
    </xf>
    <xf numFmtId="3" fontId="21" fillId="0" borderId="13" xfId="3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5" fillId="0" borderId="9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4" fontId="20" fillId="0" borderId="13" xfId="3" applyNumberFormat="1" applyFont="1" applyBorder="1" applyAlignment="1">
      <alignment horizontal="center" vertical="center" wrapText="1"/>
    </xf>
    <xf numFmtId="10" fontId="20" fillId="0" borderId="13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4" borderId="6" xfId="3" applyFont="1" applyFill="1" applyBorder="1" applyAlignment="1">
      <alignment horizontal="center" vertical="center" wrapText="1"/>
    </xf>
    <xf numFmtId="0" fontId="17" fillId="4" borderId="7" xfId="3" applyFont="1" applyFill="1" applyBorder="1" applyAlignment="1">
      <alignment horizontal="center" vertical="center" wrapText="1"/>
    </xf>
    <xf numFmtId="0" fontId="17" fillId="4" borderId="8" xfId="3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17" fillId="4" borderId="19" xfId="3" applyFont="1" applyFill="1" applyBorder="1" applyAlignment="1">
      <alignment horizontal="center" vertical="center" wrapText="1"/>
    </xf>
    <xf numFmtId="0" fontId="27" fillId="4" borderId="32" xfId="3" applyFont="1" applyFill="1" applyBorder="1" applyAlignment="1">
      <alignment horizontal="center" vertical="center"/>
    </xf>
    <xf numFmtId="0" fontId="27" fillId="4" borderId="33" xfId="3" applyFont="1" applyFill="1" applyBorder="1" applyAlignment="1">
      <alignment horizontal="center" vertical="center"/>
    </xf>
    <xf numFmtId="0" fontId="27" fillId="4" borderId="31" xfId="3" applyFont="1" applyFill="1" applyBorder="1" applyAlignment="1">
      <alignment horizontal="center" vertical="center"/>
    </xf>
    <xf numFmtId="0" fontId="22" fillId="4" borderId="6" xfId="3" applyFont="1" applyFill="1" applyBorder="1" applyAlignment="1">
      <alignment horizontal="center" vertical="center" wrapText="1"/>
    </xf>
    <xf numFmtId="0" fontId="22" fillId="4" borderId="7" xfId="3" applyFont="1" applyFill="1" applyBorder="1" applyAlignment="1">
      <alignment horizontal="center" vertical="center" wrapText="1"/>
    </xf>
    <xf numFmtId="0" fontId="22" fillId="4" borderId="8" xfId="3" applyFont="1" applyFill="1" applyBorder="1" applyAlignment="1">
      <alignment vertical="center" wrapText="1"/>
    </xf>
    <xf numFmtId="0" fontId="34" fillId="0" borderId="0" xfId="0" applyFont="1"/>
    <xf numFmtId="0" fontId="33" fillId="0" borderId="0" xfId="0" applyFont="1"/>
    <xf numFmtId="49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14" fontId="33" fillId="0" borderId="1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49" fontId="36" fillId="5" borderId="10" xfId="0" applyNumberFormat="1" applyFont="1" applyFill="1" applyBorder="1" applyAlignment="1">
      <alignment horizontal="center"/>
    </xf>
    <xf numFmtId="14" fontId="36" fillId="5" borderId="1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168" fontId="36" fillId="5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36" fillId="5" borderId="10" xfId="0" applyNumberFormat="1" applyFont="1" applyFill="1" applyBorder="1" applyAlignment="1">
      <alignment horizontal="right"/>
    </xf>
    <xf numFmtId="15" fontId="36" fillId="5" borderId="10" xfId="0" applyNumberFormat="1" applyFont="1" applyFill="1" applyBorder="1" applyAlignment="1">
      <alignment horizontal="center"/>
    </xf>
    <xf numFmtId="4" fontId="36" fillId="5" borderId="10" xfId="6" applyNumberFormat="1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14" fontId="0" fillId="0" borderId="0" xfId="0" applyNumberFormat="1"/>
    <xf numFmtId="49" fontId="36" fillId="5" borderId="0" xfId="0" applyNumberFormat="1" applyFont="1" applyFill="1" applyAlignment="1">
      <alignment horizontal="center"/>
    </xf>
    <xf numFmtId="49" fontId="35" fillId="5" borderId="10" xfId="0" applyNumberFormat="1" applyFont="1" applyFill="1" applyBorder="1" applyAlignment="1">
      <alignment horizontal="center"/>
    </xf>
    <xf numFmtId="4" fontId="35" fillId="5" borderId="10" xfId="0" applyNumberFormat="1" applyFont="1" applyFill="1" applyBorder="1" applyAlignment="1">
      <alignment horizontal="right"/>
    </xf>
    <xf numFmtId="4" fontId="35" fillId="5" borderId="28" xfId="0" applyNumberFormat="1" applyFont="1" applyFill="1" applyBorder="1" applyAlignment="1">
      <alignment horizontal="right"/>
    </xf>
    <xf numFmtId="0" fontId="35" fillId="0" borderId="0" xfId="0" applyFont="1" applyAlignment="1">
      <alignment horizontal="center"/>
    </xf>
    <xf numFmtId="49" fontId="35" fillId="5" borderId="0" xfId="0" applyNumberFormat="1" applyFont="1" applyFill="1" applyAlignment="1">
      <alignment horizontal="center"/>
    </xf>
    <xf numFmtId="168" fontId="38" fillId="5" borderId="16" xfId="0" applyNumberFormat="1" applyFont="1" applyFill="1" applyBorder="1" applyAlignment="1">
      <alignment horizontal="right"/>
    </xf>
    <xf numFmtId="4" fontId="35" fillId="5" borderId="0" xfId="0" applyNumberFormat="1" applyFont="1" applyFill="1" applyAlignment="1">
      <alignment horizontal="right"/>
    </xf>
    <xf numFmtId="168" fontId="38" fillId="5" borderId="0" xfId="0" applyNumberFormat="1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4" fontId="0" fillId="0" borderId="34" xfId="0" applyNumberFormat="1" applyBorder="1" applyAlignment="1">
      <alignment horizontal="right"/>
    </xf>
    <xf numFmtId="49" fontId="36" fillId="5" borderId="21" xfId="0" applyNumberFormat="1" applyFont="1" applyFill="1" applyBorder="1" applyAlignment="1">
      <alignment horizontal="center"/>
    </xf>
    <xf numFmtId="14" fontId="36" fillId="5" borderId="21" xfId="0" applyNumberFormat="1" applyFont="1" applyFill="1" applyBorder="1" applyAlignment="1">
      <alignment horizontal="center"/>
    </xf>
    <xf numFmtId="4" fontId="36" fillId="5" borderId="34" xfId="0" applyNumberFormat="1" applyFont="1" applyFill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4" fontId="0" fillId="0" borderId="35" xfId="0" applyNumberFormat="1" applyBorder="1" applyAlignment="1">
      <alignment horizontal="right"/>
    </xf>
    <xf numFmtId="4" fontId="36" fillId="5" borderId="35" xfId="0" applyNumberFormat="1" applyFont="1" applyFill="1" applyBorder="1" applyAlignment="1">
      <alignment horizontal="right"/>
    </xf>
    <xf numFmtId="0" fontId="35" fillId="0" borderId="21" xfId="0" applyFont="1" applyBorder="1" applyAlignment="1">
      <alignment horizontal="center"/>
    </xf>
    <xf numFmtId="14" fontId="35" fillId="0" borderId="21" xfId="0" applyNumberFormat="1" applyFont="1" applyBorder="1" applyAlignment="1">
      <alignment horizontal="center"/>
    </xf>
    <xf numFmtId="4" fontId="35" fillId="0" borderId="34" xfId="0" applyNumberFormat="1" applyFont="1" applyBorder="1" applyAlignment="1">
      <alignment horizontal="right"/>
    </xf>
    <xf numFmtId="14" fontId="35" fillId="0" borderId="10" xfId="0" applyNumberFormat="1" applyFont="1" applyBorder="1" applyAlignment="1">
      <alignment horizontal="center"/>
    </xf>
    <xf numFmtId="4" fontId="35" fillId="0" borderId="35" xfId="0" applyNumberFormat="1" applyFont="1" applyBorder="1" applyAlignment="1">
      <alignment horizontal="right"/>
    </xf>
    <xf numFmtId="0" fontId="35" fillId="0" borderId="0" xfId="0" applyFont="1"/>
    <xf numFmtId="168" fontId="38" fillId="0" borderId="16" xfId="0" applyNumberFormat="1" applyFont="1" applyBorder="1"/>
    <xf numFmtId="168" fontId="0" fillId="0" borderId="0" xfId="0" applyNumberFormat="1"/>
    <xf numFmtId="4" fontId="2" fillId="0" borderId="0" xfId="0" applyNumberFormat="1" applyFont="1"/>
  </cellXfs>
  <cellStyles count="7">
    <cellStyle name="Millares" xfId="1" builtinId="3"/>
    <cellStyle name="Millares 2" xfId="5" xr:uid="{B9E2A155-1DD2-4254-ADEE-0FCD89DED3D8}"/>
    <cellStyle name="Millares 2 2" xfId="6" xr:uid="{70873CA1-7DF5-49FF-86F5-C799832D1551}"/>
    <cellStyle name="Normal" xfId="0" builtinId="0"/>
    <cellStyle name="Normal 2" xfId="3" xr:uid="{23BA7747-F0F0-4EE2-9D24-961FA578BF4A}"/>
    <cellStyle name="Porcentaje" xfId="2" builtinId="5"/>
    <cellStyle name="Porcentaje 2" xfId="4" xr:uid="{59997330-2965-4E4E-88D0-BBCB51184A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981075</xdr:colOff>
      <xdr:row>5</xdr:row>
      <xdr:rowOff>228600</xdr:rowOff>
    </xdr:to>
    <xdr:pic>
      <xdr:nvPicPr>
        <xdr:cNvPr id="2" name="Picture 4" descr="Descripción: O:\Logo Presidencia de Republica Dominicana.png">
          <a:extLst>
            <a:ext uri="{FF2B5EF4-FFF2-40B4-BE49-F238E27FC236}">
              <a16:creationId xmlns:a16="http://schemas.microsoft.com/office/drawing/2014/main" id="{4DC59623-F0A0-4A14-81E4-4B1A6913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1266825</xdr:colOff>
      <xdr:row>0</xdr:row>
      <xdr:rowOff>114300</xdr:rowOff>
    </xdr:from>
    <xdr:to>
      <xdr:col>5</xdr:col>
      <xdr:colOff>1781175</xdr:colOff>
      <xdr:row>4</xdr:row>
      <xdr:rowOff>9525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41AFEC41-0E48-4443-9A49-61B054D0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K51"/>
  <sheetViews>
    <sheetView zoomScale="85" zoomScaleNormal="85" workbookViewId="0">
      <selection activeCell="F30" sqref="F30"/>
    </sheetView>
  </sheetViews>
  <sheetFormatPr baseColWidth="10" defaultColWidth="11.42578125" defaultRowHeight="15" x14ac:dyDescent="0.25"/>
  <cols>
    <col min="2" max="2" width="26.28515625" bestFit="1" customWidth="1"/>
    <col min="10" max="10" width="20.7109375" customWidth="1"/>
    <col min="14" max="14" width="17.5703125" bestFit="1" customWidth="1"/>
  </cols>
  <sheetData>
    <row r="6" spans="2:11" x14ac:dyDescent="0.25">
      <c r="B6" s="112" t="s">
        <v>26</v>
      </c>
      <c r="C6" s="112"/>
      <c r="D6" s="112"/>
      <c r="E6" s="112"/>
      <c r="F6" s="112"/>
    </row>
    <row r="7" spans="2:11" ht="15.75" customHeight="1" thickBot="1" x14ac:dyDescent="0.3">
      <c r="B7" s="25"/>
      <c r="C7" s="113" t="s">
        <v>30</v>
      </c>
      <c r="D7" s="113"/>
      <c r="E7" s="113"/>
      <c r="F7" s="113"/>
      <c r="J7" s="62"/>
      <c r="K7" s="62"/>
    </row>
    <row r="8" spans="2:11" x14ac:dyDescent="0.25">
      <c r="B8" s="26" t="s">
        <v>29</v>
      </c>
      <c r="C8" s="27" t="s">
        <v>70</v>
      </c>
      <c r="D8" s="27" t="s">
        <v>71</v>
      </c>
      <c r="E8" s="27" t="s">
        <v>72</v>
      </c>
      <c r="F8" s="28" t="s">
        <v>21</v>
      </c>
    </row>
    <row r="9" spans="2:11" x14ac:dyDescent="0.25">
      <c r="B9" s="20" t="s">
        <v>27</v>
      </c>
      <c r="C9" s="19">
        <v>2</v>
      </c>
      <c r="D9" s="19">
        <v>7</v>
      </c>
      <c r="E9" s="19">
        <v>1</v>
      </c>
      <c r="F9" s="21">
        <f>SUM(C9:E9)</f>
        <v>10</v>
      </c>
    </row>
    <row r="10" spans="2:11" ht="15.75" thickBot="1" x14ac:dyDescent="0.3">
      <c r="B10" s="22" t="s">
        <v>28</v>
      </c>
      <c r="C10" s="29">
        <v>1</v>
      </c>
      <c r="D10" s="29">
        <v>1</v>
      </c>
      <c r="E10" s="23">
        <v>1</v>
      </c>
      <c r="F10" s="24">
        <f>SUM(C10:E10)</f>
        <v>3</v>
      </c>
    </row>
    <row r="11" spans="2:11" ht="15.75" thickBot="1" x14ac:dyDescent="0.3">
      <c r="F11" s="30">
        <f>SUM(F9:F10)</f>
        <v>13</v>
      </c>
    </row>
    <row r="15" spans="2:11" x14ac:dyDescent="0.25">
      <c r="B15" s="112" t="s">
        <v>31</v>
      </c>
      <c r="C15" s="112"/>
      <c r="D15" s="112"/>
      <c r="E15" s="112"/>
      <c r="F15" s="112"/>
    </row>
    <row r="16" spans="2:11" ht="15.75" thickBot="1" x14ac:dyDescent="0.3">
      <c r="C16" s="113" t="s">
        <v>30</v>
      </c>
      <c r="D16" s="113"/>
      <c r="E16" s="113"/>
      <c r="F16" s="113"/>
    </row>
    <row r="17" spans="2:6" x14ac:dyDescent="0.25">
      <c r="B17" s="34" t="s">
        <v>32</v>
      </c>
      <c r="C17" s="27" t="s">
        <v>70</v>
      </c>
      <c r="D17" s="27" t="s">
        <v>71</v>
      </c>
      <c r="E17" s="27" t="s">
        <v>72</v>
      </c>
      <c r="F17" s="35" t="s">
        <v>21</v>
      </c>
    </row>
    <row r="18" spans="2:6" x14ac:dyDescent="0.25">
      <c r="B18" s="31" t="s">
        <v>24</v>
      </c>
      <c r="C18" s="14">
        <v>1</v>
      </c>
      <c r="D18" s="14">
        <v>5</v>
      </c>
      <c r="E18" s="14">
        <v>0</v>
      </c>
      <c r="F18" s="15">
        <f>SUM(C18:E18)</f>
        <v>6</v>
      </c>
    </row>
    <row r="19" spans="2:6" ht="15.75" thickBot="1" x14ac:dyDescent="0.3">
      <c r="B19" s="32" t="s">
        <v>25</v>
      </c>
      <c r="C19" s="33">
        <v>1</v>
      </c>
      <c r="D19" s="33">
        <v>2</v>
      </c>
      <c r="E19" s="33">
        <v>1</v>
      </c>
      <c r="F19" s="16">
        <f>SUM(C19:E19)</f>
        <v>4</v>
      </c>
    </row>
    <row r="20" spans="2:6" ht="15.75" thickBot="1" x14ac:dyDescent="0.3">
      <c r="F20" s="30">
        <f>SUM(F18:F19)</f>
        <v>10</v>
      </c>
    </row>
    <row r="23" spans="2:6" ht="15.75" thickBot="1" x14ac:dyDescent="0.3"/>
    <row r="24" spans="2:6" ht="15.75" thickBot="1" x14ac:dyDescent="0.3">
      <c r="B24" s="40" t="s">
        <v>56</v>
      </c>
      <c r="C24" s="41" t="s">
        <v>57</v>
      </c>
    </row>
    <row r="25" spans="2:6" x14ac:dyDescent="0.25">
      <c r="B25" s="36" t="s">
        <v>74</v>
      </c>
      <c r="C25" s="37">
        <v>4</v>
      </c>
      <c r="D25" s="17"/>
    </row>
    <row r="26" spans="2:6" ht="15.75" thickBot="1" x14ac:dyDescent="0.3">
      <c r="B26" s="32" t="s">
        <v>75</v>
      </c>
      <c r="C26" s="16">
        <v>6</v>
      </c>
      <c r="D26" s="17"/>
    </row>
    <row r="27" spans="2:6" x14ac:dyDescent="0.25">
      <c r="C27">
        <f>SUM(C25:C26)</f>
        <v>10</v>
      </c>
      <c r="D27" s="17"/>
    </row>
    <row r="28" spans="2:6" x14ac:dyDescent="0.25">
      <c r="C28" s="17">
        <f>+C26/C27</f>
        <v>0.6</v>
      </c>
      <c r="D28" s="17"/>
    </row>
    <row r="29" spans="2:6" ht="15.75" thickBot="1" x14ac:dyDescent="0.3">
      <c r="D29" s="17"/>
    </row>
    <row r="30" spans="2:6" x14ac:dyDescent="0.25">
      <c r="B30" s="142" t="s">
        <v>55</v>
      </c>
      <c r="C30" s="143" t="s">
        <v>54</v>
      </c>
    </row>
    <row r="31" spans="2:6" x14ac:dyDescent="0.25">
      <c r="B31" s="144" t="s">
        <v>73</v>
      </c>
      <c r="C31" s="145">
        <v>74</v>
      </c>
    </row>
    <row r="32" spans="2:6" x14ac:dyDescent="0.25">
      <c r="B32" s="146" t="s">
        <v>45</v>
      </c>
      <c r="C32" s="147">
        <v>56</v>
      </c>
    </row>
    <row r="33" spans="2:4" x14ac:dyDescent="0.25">
      <c r="B33" s="144" t="s">
        <v>58</v>
      </c>
      <c r="C33" s="145">
        <v>2</v>
      </c>
    </row>
    <row r="34" spans="2:4" ht="15.75" thickBot="1" x14ac:dyDescent="0.3">
      <c r="B34" s="148" t="s">
        <v>44</v>
      </c>
      <c r="C34" s="149">
        <v>1</v>
      </c>
    </row>
    <row r="36" spans="2:4" ht="15.75" thickBot="1" x14ac:dyDescent="0.3"/>
    <row r="37" spans="2:4" ht="15.75" thickBot="1" x14ac:dyDescent="0.3">
      <c r="B37" s="40" t="s">
        <v>33</v>
      </c>
      <c r="C37" s="43" t="s">
        <v>23</v>
      </c>
      <c r="D37" s="41" t="s">
        <v>22</v>
      </c>
    </row>
    <row r="38" spans="2:4" x14ac:dyDescent="0.25">
      <c r="B38" s="36" t="s">
        <v>24</v>
      </c>
      <c r="C38" s="42">
        <f>+F18</f>
        <v>6</v>
      </c>
      <c r="D38" s="44">
        <f>+C38/C40</f>
        <v>0.6</v>
      </c>
    </row>
    <row r="39" spans="2:4" ht="15.75" thickBot="1" x14ac:dyDescent="0.3">
      <c r="B39" s="32" t="s">
        <v>25</v>
      </c>
      <c r="C39" s="33">
        <f>+F19</f>
        <v>4</v>
      </c>
      <c r="D39" s="45">
        <f>+C39/C40</f>
        <v>0.4</v>
      </c>
    </row>
    <row r="40" spans="2:4" x14ac:dyDescent="0.25">
      <c r="C40">
        <f>SUM(C38:C39)</f>
        <v>10</v>
      </c>
    </row>
    <row r="51" ht="40.5" customHeight="1" x14ac:dyDescent="0.25"/>
  </sheetData>
  <sortState xmlns:xlrd2="http://schemas.microsoft.com/office/spreadsheetml/2017/richdata2" ref="B25:D29">
    <sortCondition ref="B25:B29"/>
  </sortState>
  <mergeCells count="4">
    <mergeCell ref="B6:F6"/>
    <mergeCell ref="C16:F16"/>
    <mergeCell ref="B15:F15"/>
    <mergeCell ref="C7:F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12"/>
  <sheetViews>
    <sheetView workbookViewId="0">
      <selection activeCell="B20" sqref="B20"/>
    </sheetView>
  </sheetViews>
  <sheetFormatPr baseColWidth="10" defaultColWidth="11.42578125" defaultRowHeight="15" x14ac:dyDescent="0.25"/>
  <cols>
    <col min="2" max="2" width="33" bestFit="1" customWidth="1"/>
  </cols>
  <sheetData>
    <row r="7" spans="2:3" ht="15.75" thickBot="1" x14ac:dyDescent="0.3"/>
    <row r="8" spans="2:3" ht="15.75" thickBot="1" x14ac:dyDescent="0.3">
      <c r="B8" s="40" t="s">
        <v>34</v>
      </c>
      <c r="C8" s="41" t="s">
        <v>35</v>
      </c>
    </row>
    <row r="9" spans="2:3" x14ac:dyDescent="0.25">
      <c r="B9" s="36" t="s">
        <v>36</v>
      </c>
      <c r="C9" s="37">
        <f>89+77</f>
        <v>166</v>
      </c>
    </row>
    <row r="10" spans="2:3" x14ac:dyDescent="0.25">
      <c r="B10" s="31" t="s">
        <v>37</v>
      </c>
      <c r="C10" s="15">
        <f>3+4+4</f>
        <v>11</v>
      </c>
    </row>
    <row r="11" spans="2:3" x14ac:dyDescent="0.25">
      <c r="B11" s="63" t="s">
        <v>93</v>
      </c>
      <c r="C11" s="64">
        <v>1</v>
      </c>
    </row>
    <row r="12" spans="2:3" ht="15.75" thickBot="1" x14ac:dyDescent="0.3">
      <c r="B12" s="38" t="s">
        <v>21</v>
      </c>
      <c r="C12" s="39">
        <f>SUM(C9:C11)</f>
        <v>178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0B996-11C9-4272-B9C9-BB770051B077}">
  <dimension ref="B3:P42"/>
  <sheetViews>
    <sheetView topLeftCell="A10" zoomScale="70" zoomScaleNormal="70" workbookViewId="0">
      <selection activeCell="J27" sqref="J27"/>
    </sheetView>
  </sheetViews>
  <sheetFormatPr baseColWidth="10" defaultRowHeight="15" x14ac:dyDescent="0.25"/>
  <cols>
    <col min="2" max="5" width="17" customWidth="1"/>
    <col min="6" max="6" width="24.7109375" customWidth="1"/>
    <col min="8" max="12" width="16.140625" customWidth="1"/>
    <col min="13" max="13" width="23" customWidth="1"/>
    <col min="15" max="15" width="17.5703125" customWidth="1"/>
    <col min="16" max="16" width="16.42578125" customWidth="1"/>
  </cols>
  <sheetData>
    <row r="3" spans="2:16" ht="15.75" thickBot="1" x14ac:dyDescent="0.3"/>
    <row r="4" spans="2:16" ht="15.75" customHeight="1" thickBot="1" x14ac:dyDescent="0.3">
      <c r="B4" s="116" t="s">
        <v>47</v>
      </c>
      <c r="C4" s="117"/>
      <c r="D4" s="117"/>
      <c r="E4" s="117"/>
      <c r="F4" s="118"/>
      <c r="H4" s="114" t="s">
        <v>48</v>
      </c>
      <c r="I4" s="115"/>
      <c r="J4" s="115"/>
      <c r="K4" s="115"/>
      <c r="L4" s="115"/>
      <c r="M4" s="115"/>
      <c r="O4" s="156" t="s">
        <v>108</v>
      </c>
      <c r="P4" s="158"/>
    </row>
    <row r="5" spans="2:16" ht="48" thickBot="1" x14ac:dyDescent="0.3">
      <c r="B5" s="46" t="s">
        <v>46</v>
      </c>
      <c r="C5" s="79" t="s">
        <v>38</v>
      </c>
      <c r="D5" s="79" t="s">
        <v>39</v>
      </c>
      <c r="E5" s="79" t="s">
        <v>40</v>
      </c>
      <c r="F5" s="47" t="s">
        <v>76</v>
      </c>
      <c r="H5" s="59" t="s">
        <v>46</v>
      </c>
      <c r="I5" s="60" t="s">
        <v>49</v>
      </c>
      <c r="J5" s="60" t="s">
        <v>42</v>
      </c>
      <c r="K5" s="60" t="s">
        <v>41</v>
      </c>
      <c r="L5" s="60" t="s">
        <v>50</v>
      </c>
      <c r="M5" s="86" t="s">
        <v>51</v>
      </c>
      <c r="O5" s="159" t="s">
        <v>46</v>
      </c>
      <c r="P5" s="159" t="s">
        <v>94</v>
      </c>
    </row>
    <row r="6" spans="2:16" ht="17.25" x14ac:dyDescent="0.25">
      <c r="B6" s="54">
        <v>4312</v>
      </c>
      <c r="C6" s="74">
        <v>39500</v>
      </c>
      <c r="D6" s="48">
        <v>32</v>
      </c>
      <c r="E6" s="74">
        <v>39300</v>
      </c>
      <c r="F6" s="80">
        <v>2</v>
      </c>
      <c r="H6" s="57">
        <v>4312</v>
      </c>
      <c r="I6" s="58">
        <v>39300</v>
      </c>
      <c r="J6" s="84">
        <v>18057</v>
      </c>
      <c r="K6" s="58">
        <v>21243</v>
      </c>
      <c r="L6" s="58">
        <v>0</v>
      </c>
      <c r="M6" s="85">
        <f t="shared" ref="M6:M11" si="0">+J6/I6</f>
        <v>0.45946564885496183</v>
      </c>
      <c r="O6" s="57" t="s">
        <v>81</v>
      </c>
      <c r="P6" s="87">
        <v>1753</v>
      </c>
    </row>
    <row r="7" spans="2:16" ht="17.25" x14ac:dyDescent="0.25">
      <c r="B7" s="54">
        <v>4313</v>
      </c>
      <c r="C7" s="75">
        <v>39500</v>
      </c>
      <c r="D7" s="48">
        <v>179</v>
      </c>
      <c r="E7" s="75">
        <v>39300</v>
      </c>
      <c r="F7" s="80">
        <v>2</v>
      </c>
      <c r="H7" s="54">
        <v>4313</v>
      </c>
      <c r="I7" s="50">
        <v>39300</v>
      </c>
      <c r="J7" s="49">
        <v>18737</v>
      </c>
      <c r="K7" s="50">
        <v>20563</v>
      </c>
      <c r="L7" s="50">
        <v>0</v>
      </c>
      <c r="M7" s="65">
        <f t="shared" si="0"/>
        <v>0.47676844783715011</v>
      </c>
      <c r="O7" s="54" t="s">
        <v>82</v>
      </c>
      <c r="P7" s="88">
        <v>1442</v>
      </c>
    </row>
    <row r="8" spans="2:16" ht="17.25" x14ac:dyDescent="0.25">
      <c r="B8" s="54">
        <v>4314</v>
      </c>
      <c r="C8" s="75">
        <v>33900</v>
      </c>
      <c r="D8" s="48">
        <v>12</v>
      </c>
      <c r="E8" s="75">
        <v>33900</v>
      </c>
      <c r="F8" s="80">
        <v>2</v>
      </c>
      <c r="H8" s="54">
        <v>4314</v>
      </c>
      <c r="I8" s="50">
        <v>33900</v>
      </c>
      <c r="J8" s="49">
        <v>17621</v>
      </c>
      <c r="K8" s="50">
        <v>16279</v>
      </c>
      <c r="L8" s="50">
        <v>0</v>
      </c>
      <c r="M8" s="65">
        <f t="shared" si="0"/>
        <v>0.51979351032448373</v>
      </c>
      <c r="O8" s="54" t="s">
        <v>83</v>
      </c>
      <c r="P8" s="88">
        <v>409</v>
      </c>
    </row>
    <row r="9" spans="2:16" ht="17.25" x14ac:dyDescent="0.25">
      <c r="B9" s="54">
        <v>4315</v>
      </c>
      <c r="C9" s="75">
        <v>0</v>
      </c>
      <c r="D9" s="48">
        <v>0</v>
      </c>
      <c r="E9" s="75">
        <v>0</v>
      </c>
      <c r="F9" s="80">
        <v>0</v>
      </c>
      <c r="H9" s="46">
        <v>4316</v>
      </c>
      <c r="I9" s="50">
        <v>71400</v>
      </c>
      <c r="J9" s="49">
        <v>52056</v>
      </c>
      <c r="K9" s="53">
        <v>18752</v>
      </c>
      <c r="L9" s="50">
        <v>0</v>
      </c>
      <c r="M9" s="65">
        <f t="shared" si="0"/>
        <v>0.72907563025210087</v>
      </c>
      <c r="O9" s="46" t="s">
        <v>84</v>
      </c>
      <c r="P9" s="88">
        <v>14894</v>
      </c>
    </row>
    <row r="10" spans="2:16" ht="17.25" x14ac:dyDescent="0.25">
      <c r="B10" s="46">
        <v>4316</v>
      </c>
      <c r="C10" s="76">
        <v>71500</v>
      </c>
      <c r="D10" s="48">
        <v>7</v>
      </c>
      <c r="E10" s="75">
        <v>71400</v>
      </c>
      <c r="F10" s="80">
        <v>2</v>
      </c>
      <c r="H10" s="54">
        <v>4317</v>
      </c>
      <c r="I10" s="53">
        <v>33900</v>
      </c>
      <c r="J10" s="49">
        <v>19300</v>
      </c>
      <c r="K10" s="53">
        <v>14600</v>
      </c>
      <c r="L10" s="50">
        <v>0</v>
      </c>
      <c r="M10" s="65">
        <f t="shared" si="0"/>
        <v>0.56932153392330387</v>
      </c>
      <c r="O10" s="54" t="s">
        <v>85</v>
      </c>
      <c r="P10" s="88">
        <v>1344</v>
      </c>
    </row>
    <row r="11" spans="2:16" ht="17.25" x14ac:dyDescent="0.25">
      <c r="B11" s="54">
        <v>4317</v>
      </c>
      <c r="C11" s="76">
        <v>33900</v>
      </c>
      <c r="D11" s="48">
        <v>3</v>
      </c>
      <c r="E11" s="76">
        <v>33900</v>
      </c>
      <c r="F11" s="80">
        <v>1</v>
      </c>
      <c r="H11" s="54">
        <v>4318</v>
      </c>
      <c r="I11" s="53">
        <v>33900</v>
      </c>
      <c r="J11" s="49">
        <v>19157</v>
      </c>
      <c r="K11" s="53">
        <v>14743</v>
      </c>
      <c r="L11" s="50">
        <v>0</v>
      </c>
      <c r="M11" s="65">
        <f t="shared" si="0"/>
        <v>0.56510324483775809</v>
      </c>
      <c r="O11" s="54" t="s">
        <v>86</v>
      </c>
      <c r="P11" s="88">
        <v>817</v>
      </c>
    </row>
    <row r="12" spans="2:16" ht="17.25" x14ac:dyDescent="0.25">
      <c r="B12" s="54">
        <v>4318</v>
      </c>
      <c r="C12" s="76">
        <v>33900</v>
      </c>
      <c r="D12" s="48">
        <v>8</v>
      </c>
      <c r="E12" s="76">
        <v>33900</v>
      </c>
      <c r="F12" s="80">
        <v>2</v>
      </c>
      <c r="H12" s="54">
        <v>4319</v>
      </c>
      <c r="I12" s="53">
        <v>34500</v>
      </c>
      <c r="J12" s="49">
        <v>17736</v>
      </c>
      <c r="K12" s="53">
        <v>16764</v>
      </c>
      <c r="L12" s="50">
        <v>0</v>
      </c>
      <c r="M12" s="65">
        <f t="shared" ref="M12:M17" si="1">+J12/I12</f>
        <v>0.51408695652173908</v>
      </c>
      <c r="O12" s="54" t="s">
        <v>87</v>
      </c>
      <c r="P12" s="88">
        <v>309</v>
      </c>
    </row>
    <row r="13" spans="2:16" ht="17.25" x14ac:dyDescent="0.25">
      <c r="B13" s="54">
        <v>4319</v>
      </c>
      <c r="C13" s="76">
        <v>34500</v>
      </c>
      <c r="D13" s="48">
        <v>658</v>
      </c>
      <c r="E13" s="76">
        <v>34500</v>
      </c>
      <c r="F13" s="80">
        <v>2</v>
      </c>
      <c r="H13" s="54">
        <v>4320</v>
      </c>
      <c r="I13" s="53">
        <v>35100</v>
      </c>
      <c r="J13" s="49">
        <v>19302</v>
      </c>
      <c r="K13" s="53">
        <v>15798</v>
      </c>
      <c r="L13" s="50">
        <v>0</v>
      </c>
      <c r="M13" s="65">
        <f t="shared" si="1"/>
        <v>0.54991452991452994</v>
      </c>
      <c r="O13" s="54" t="s">
        <v>88</v>
      </c>
      <c r="P13" s="88">
        <v>855</v>
      </c>
    </row>
    <row r="14" spans="2:16" ht="17.25" x14ac:dyDescent="0.25">
      <c r="B14" s="54">
        <v>4320</v>
      </c>
      <c r="C14" s="76">
        <v>35100</v>
      </c>
      <c r="D14" s="48">
        <v>9</v>
      </c>
      <c r="E14" s="76">
        <v>35100</v>
      </c>
      <c r="F14" s="80">
        <v>1</v>
      </c>
      <c r="H14" s="54">
        <v>4321</v>
      </c>
      <c r="I14" s="53">
        <v>35100</v>
      </c>
      <c r="J14" s="49">
        <v>18418</v>
      </c>
      <c r="K14" s="53">
        <v>16682</v>
      </c>
      <c r="L14" s="50">
        <v>0</v>
      </c>
      <c r="M14" s="65">
        <f t="shared" si="1"/>
        <v>0.52472934472934474</v>
      </c>
      <c r="O14" s="54" t="s">
        <v>89</v>
      </c>
      <c r="P14" s="88">
        <v>510</v>
      </c>
    </row>
    <row r="15" spans="2:16" ht="17.25" x14ac:dyDescent="0.25">
      <c r="B15" s="54">
        <v>4321</v>
      </c>
      <c r="C15" s="76">
        <v>35100</v>
      </c>
      <c r="D15" s="48">
        <v>19</v>
      </c>
      <c r="E15" s="76">
        <v>35100</v>
      </c>
      <c r="F15" s="80">
        <v>2</v>
      </c>
      <c r="H15" s="54">
        <v>4322</v>
      </c>
      <c r="I15" s="53">
        <v>34800</v>
      </c>
      <c r="J15" s="49">
        <v>18916</v>
      </c>
      <c r="K15" s="53">
        <v>15884</v>
      </c>
      <c r="L15" s="50">
        <v>0</v>
      </c>
      <c r="M15" s="65">
        <f t="shared" si="1"/>
        <v>0.54356321839080457</v>
      </c>
      <c r="O15" s="54" t="s">
        <v>90</v>
      </c>
      <c r="P15" s="88">
        <v>151</v>
      </c>
    </row>
    <row r="16" spans="2:16" ht="17.25" x14ac:dyDescent="0.25">
      <c r="B16" s="54">
        <v>4322</v>
      </c>
      <c r="C16" s="76">
        <v>34800</v>
      </c>
      <c r="D16" s="48">
        <v>143</v>
      </c>
      <c r="E16" s="76">
        <v>34800</v>
      </c>
      <c r="F16" s="80">
        <v>4</v>
      </c>
      <c r="H16" s="54">
        <v>4323</v>
      </c>
      <c r="I16" s="53">
        <v>35100</v>
      </c>
      <c r="J16" s="49">
        <v>17657</v>
      </c>
      <c r="K16" s="53">
        <v>17443</v>
      </c>
      <c r="L16" s="50">
        <v>0</v>
      </c>
      <c r="M16" s="65">
        <f t="shared" si="1"/>
        <v>0.50304843304843305</v>
      </c>
      <c r="O16" s="54" t="s">
        <v>91</v>
      </c>
      <c r="P16" s="88">
        <v>61</v>
      </c>
    </row>
    <row r="17" spans="2:16" ht="18" thickBot="1" x14ac:dyDescent="0.3">
      <c r="B17" s="54">
        <v>4323</v>
      </c>
      <c r="C17" s="76">
        <v>35100</v>
      </c>
      <c r="D17" s="48">
        <v>18</v>
      </c>
      <c r="E17" s="76">
        <v>35100</v>
      </c>
      <c r="F17" s="80">
        <v>12</v>
      </c>
      <c r="H17" s="55">
        <v>4324</v>
      </c>
      <c r="I17" s="56">
        <v>35100</v>
      </c>
      <c r="J17" s="150">
        <v>17452</v>
      </c>
      <c r="K17" s="56">
        <f>SUM(K6:K16)</f>
        <v>188751</v>
      </c>
      <c r="L17" s="78">
        <v>0</v>
      </c>
      <c r="M17" s="151">
        <f t="shared" si="1"/>
        <v>0.49720797720797721</v>
      </c>
      <c r="O17" s="55" t="s">
        <v>92</v>
      </c>
      <c r="P17" s="89">
        <v>287</v>
      </c>
    </row>
    <row r="18" spans="2:16" ht="18" thickBot="1" x14ac:dyDescent="0.3">
      <c r="B18" s="55">
        <v>4324</v>
      </c>
      <c r="C18" s="77">
        <v>35100</v>
      </c>
      <c r="D18" s="51">
        <v>14</v>
      </c>
      <c r="E18" s="77">
        <v>35100</v>
      </c>
      <c r="F18" s="81">
        <v>2</v>
      </c>
      <c r="J18" s="90"/>
      <c r="K18" s="52"/>
    </row>
    <row r="19" spans="2:16" ht="15.75" x14ac:dyDescent="0.25">
      <c r="C19" s="61"/>
      <c r="E19" s="61"/>
      <c r="F19" s="18"/>
    </row>
    <row r="20" spans="2:16" ht="15.75" x14ac:dyDescent="0.25">
      <c r="C20" s="61"/>
      <c r="E20" s="18"/>
      <c r="F20" s="18"/>
    </row>
    <row r="21" spans="2:16" x14ac:dyDescent="0.25">
      <c r="M21" s="82"/>
    </row>
    <row r="24" spans="2:16" ht="15.75" thickBot="1" x14ac:dyDescent="0.3"/>
    <row r="25" spans="2:16" ht="15.75" thickBot="1" x14ac:dyDescent="0.3">
      <c r="B25" s="156" t="s">
        <v>107</v>
      </c>
      <c r="C25" s="157"/>
      <c r="D25" s="157"/>
      <c r="E25" s="158"/>
    </row>
    <row r="26" spans="2:16" ht="32.25" thickBot="1" x14ac:dyDescent="0.3">
      <c r="B26" s="153" t="s">
        <v>46</v>
      </c>
      <c r="C26" s="154" t="s">
        <v>38</v>
      </c>
      <c r="D26" s="154" t="s">
        <v>39</v>
      </c>
      <c r="E26" s="155" t="s">
        <v>52</v>
      </c>
      <c r="G26" s="160" t="s">
        <v>77</v>
      </c>
      <c r="H26" s="161"/>
      <c r="I26" s="162"/>
    </row>
    <row r="27" spans="2:16" ht="17.25" x14ac:dyDescent="0.25">
      <c r="B27" s="54" t="s">
        <v>81</v>
      </c>
      <c r="C27" s="50">
        <v>39500</v>
      </c>
      <c r="D27" s="48">
        <v>32</v>
      </c>
      <c r="E27" s="66">
        <f>+(C27-D27)/C27</f>
        <v>0.99918987341772147</v>
      </c>
      <c r="G27" s="163" t="s">
        <v>78</v>
      </c>
      <c r="H27" s="164"/>
      <c r="I27" s="165" t="s">
        <v>35</v>
      </c>
    </row>
    <row r="28" spans="2:16" ht="17.25" x14ac:dyDescent="0.25">
      <c r="B28" s="54" t="s">
        <v>82</v>
      </c>
      <c r="C28" s="50">
        <v>39500</v>
      </c>
      <c r="D28" s="48">
        <v>179</v>
      </c>
      <c r="E28" s="66">
        <f>+(C28-D28)/C28</f>
        <v>0.99546835443037973</v>
      </c>
      <c r="G28" s="119" t="s">
        <v>79</v>
      </c>
      <c r="H28" s="120"/>
      <c r="I28" s="91">
        <v>12125</v>
      </c>
    </row>
    <row r="29" spans="2:16" ht="18" thickBot="1" x14ac:dyDescent="0.3">
      <c r="B29" s="54" t="s">
        <v>83</v>
      </c>
      <c r="C29" s="50">
        <v>33900</v>
      </c>
      <c r="D29" s="48">
        <v>12</v>
      </c>
      <c r="E29" s="66">
        <f>+(C29-D29)/C29</f>
        <v>0.9996460176991151</v>
      </c>
      <c r="G29" s="121" t="s">
        <v>80</v>
      </c>
      <c r="H29" s="122"/>
      <c r="I29" s="92">
        <v>6900</v>
      </c>
    </row>
    <row r="30" spans="2:16" ht="15.75" x14ac:dyDescent="0.25">
      <c r="B30" s="46" t="s">
        <v>84</v>
      </c>
      <c r="C30" s="53">
        <v>71500</v>
      </c>
      <c r="D30" s="48">
        <v>7</v>
      </c>
      <c r="E30" s="66">
        <f>+(C30-D30)/C30</f>
        <v>0.99990209790209794</v>
      </c>
    </row>
    <row r="31" spans="2:16" ht="17.25" x14ac:dyDescent="0.25">
      <c r="B31" s="54" t="s">
        <v>85</v>
      </c>
      <c r="C31" s="53">
        <v>33900</v>
      </c>
      <c r="D31" s="48">
        <v>3</v>
      </c>
      <c r="E31" s="66">
        <f>+(C31-D31)/C31</f>
        <v>0.99991150442477872</v>
      </c>
    </row>
    <row r="32" spans="2:16" ht="17.25" x14ac:dyDescent="0.25">
      <c r="B32" s="54" t="s">
        <v>86</v>
      </c>
      <c r="C32" s="53">
        <v>33900</v>
      </c>
      <c r="D32" s="48">
        <v>8</v>
      </c>
      <c r="E32" s="66">
        <f t="shared" ref="E32:E38" si="2">+(C32-D32)/C32</f>
        <v>0.99976401179940999</v>
      </c>
    </row>
    <row r="33" spans="2:5" ht="17.25" x14ac:dyDescent="0.25">
      <c r="B33" s="54" t="s">
        <v>87</v>
      </c>
      <c r="C33" s="53">
        <v>34500</v>
      </c>
      <c r="D33" s="48">
        <v>658</v>
      </c>
      <c r="E33" s="66">
        <f t="shared" si="2"/>
        <v>0.98092753623188411</v>
      </c>
    </row>
    <row r="34" spans="2:5" ht="17.25" x14ac:dyDescent="0.25">
      <c r="B34" s="54" t="s">
        <v>88</v>
      </c>
      <c r="C34" s="53">
        <v>35100</v>
      </c>
      <c r="D34" s="48">
        <v>9</v>
      </c>
      <c r="E34" s="66">
        <f t="shared" si="2"/>
        <v>0.99974358974358979</v>
      </c>
    </row>
    <row r="35" spans="2:5" ht="17.25" x14ac:dyDescent="0.25">
      <c r="B35" s="54" t="s">
        <v>89</v>
      </c>
      <c r="C35" s="53">
        <v>35100</v>
      </c>
      <c r="D35" s="48">
        <v>19</v>
      </c>
      <c r="E35" s="66">
        <f t="shared" si="2"/>
        <v>0.99945868945868943</v>
      </c>
    </row>
    <row r="36" spans="2:5" ht="17.25" x14ac:dyDescent="0.25">
      <c r="B36" s="54" t="s">
        <v>90</v>
      </c>
      <c r="C36" s="53">
        <v>34800</v>
      </c>
      <c r="D36" s="48">
        <v>143</v>
      </c>
      <c r="E36" s="66">
        <f t="shared" si="2"/>
        <v>0.99589080459770118</v>
      </c>
    </row>
    <row r="37" spans="2:5" ht="17.25" x14ac:dyDescent="0.25">
      <c r="B37" s="54" t="s">
        <v>91</v>
      </c>
      <c r="C37" s="53">
        <v>35100</v>
      </c>
      <c r="D37" s="48">
        <v>18</v>
      </c>
      <c r="E37" s="66">
        <f t="shared" si="2"/>
        <v>0.99948717948717947</v>
      </c>
    </row>
    <row r="38" spans="2:5" ht="18" thickBot="1" x14ac:dyDescent="0.3">
      <c r="B38" s="55" t="s">
        <v>92</v>
      </c>
      <c r="C38" s="56">
        <v>35100</v>
      </c>
      <c r="D38" s="51">
        <v>14</v>
      </c>
      <c r="E38" s="67">
        <f t="shared" si="2"/>
        <v>0.99960113960113961</v>
      </c>
    </row>
    <row r="39" spans="2:5" x14ac:dyDescent="0.25">
      <c r="C39" s="52"/>
    </row>
    <row r="40" spans="2:5" x14ac:dyDescent="0.25">
      <c r="D40" s="18"/>
    </row>
    <row r="41" spans="2:5" ht="15.75" x14ac:dyDescent="0.25">
      <c r="D41" s="83"/>
    </row>
    <row r="42" spans="2:5" x14ac:dyDescent="0.25">
      <c r="D42" s="18"/>
    </row>
  </sheetData>
  <mergeCells count="8">
    <mergeCell ref="G29:H29"/>
    <mergeCell ref="G26:I26"/>
    <mergeCell ref="G27:H27"/>
    <mergeCell ref="G28:H28"/>
    <mergeCell ref="H4:M4"/>
    <mergeCell ref="B4:F4"/>
    <mergeCell ref="B25:E25"/>
    <mergeCell ref="O4:P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4E93-9E21-4165-A8DF-F9947700880D}">
  <dimension ref="A3:K50"/>
  <sheetViews>
    <sheetView topLeftCell="A17" zoomScale="70" zoomScaleNormal="70" workbookViewId="0">
      <selection activeCell="D44" sqref="D44:E44"/>
    </sheetView>
  </sheetViews>
  <sheetFormatPr baseColWidth="10" defaultColWidth="11.42578125" defaultRowHeight="15" x14ac:dyDescent="0.25"/>
  <cols>
    <col min="2" max="2" width="45.85546875" customWidth="1"/>
    <col min="3" max="3" width="15.140625" customWidth="1"/>
    <col min="4" max="4" width="17.42578125" customWidth="1"/>
    <col min="5" max="5" width="19.42578125" customWidth="1"/>
    <col min="6" max="6" width="27.28515625" customWidth="1"/>
    <col min="8" max="8" width="13.85546875" customWidth="1"/>
    <col min="9" max="9" width="27.5703125" bestFit="1" customWidth="1"/>
    <col min="10" max="10" width="13.85546875" customWidth="1"/>
    <col min="13" max="13" width="31.28515625" bestFit="1" customWidth="1"/>
    <col min="14" max="14" width="10" bestFit="1" customWidth="1"/>
    <col min="15" max="15" width="8.140625" bestFit="1" customWidth="1"/>
  </cols>
  <sheetData>
    <row r="3" spans="1:11" ht="20.25" x14ac:dyDescent="0.25">
      <c r="C3" s="1" t="s">
        <v>0</v>
      </c>
    </row>
    <row r="4" spans="1:11" ht="20.25" x14ac:dyDescent="0.25">
      <c r="C4" s="1"/>
    </row>
    <row r="5" spans="1:11" ht="20.25" x14ac:dyDescent="0.25">
      <c r="C5" s="1"/>
    </row>
    <row r="6" spans="1:11" ht="20.25" x14ac:dyDescent="0.25">
      <c r="C6" s="1"/>
    </row>
    <row r="7" spans="1:11" ht="20.25" x14ac:dyDescent="0.25">
      <c r="A7" s="138" t="s">
        <v>1</v>
      </c>
      <c r="B7" s="138"/>
      <c r="C7" s="138"/>
      <c r="D7" s="138"/>
      <c r="E7" s="138"/>
      <c r="F7" s="138"/>
      <c r="G7" s="138"/>
    </row>
    <row r="8" spans="1:11" ht="15" customHeight="1" x14ac:dyDescent="0.25"/>
    <row r="9" spans="1:11" ht="15" customHeight="1" x14ac:dyDescent="0.25">
      <c r="A9" s="138" t="s">
        <v>2</v>
      </c>
      <c r="B9" s="138"/>
      <c r="C9" s="138"/>
      <c r="D9" s="138"/>
      <c r="E9" s="138"/>
      <c r="F9" s="138"/>
      <c r="G9" s="138"/>
    </row>
    <row r="10" spans="1:11" ht="15" customHeight="1" x14ac:dyDescent="0.25"/>
    <row r="11" spans="1:11" ht="20.25" x14ac:dyDescent="0.25">
      <c r="A11" s="138" t="s">
        <v>109</v>
      </c>
      <c r="B11" s="138"/>
      <c r="C11" s="138"/>
      <c r="D11" s="138"/>
      <c r="E11" s="138"/>
      <c r="F11" s="138"/>
    </row>
    <row r="12" spans="1:11" ht="15.75" thickBot="1" x14ac:dyDescent="0.3"/>
    <row r="13" spans="1:11" ht="37.5" customHeight="1" x14ac:dyDescent="0.25">
      <c r="B13" s="139" t="s">
        <v>3</v>
      </c>
      <c r="C13" s="140"/>
      <c r="D13" s="140"/>
      <c r="E13" s="140"/>
      <c r="F13" s="141"/>
    </row>
    <row r="14" spans="1:11" ht="19.5" x14ac:dyDescent="0.25">
      <c r="B14" s="130" t="s">
        <v>59</v>
      </c>
      <c r="C14" s="131"/>
      <c r="D14" s="131"/>
      <c r="E14" s="131"/>
      <c r="F14" s="132"/>
    </row>
    <row r="15" spans="1:11" s="2" customFormat="1" ht="16.5" thickBot="1" x14ac:dyDescent="0.3">
      <c r="B15" s="3" t="s">
        <v>4</v>
      </c>
      <c r="C15" s="4" t="s">
        <v>64</v>
      </c>
      <c r="D15" s="4" t="s">
        <v>65</v>
      </c>
      <c r="E15" s="4" t="s">
        <v>66</v>
      </c>
      <c r="F15" s="4" t="s">
        <v>43</v>
      </c>
      <c r="H15"/>
      <c r="I15"/>
      <c r="J15"/>
      <c r="K15"/>
    </row>
    <row r="16" spans="1:11" ht="16.5" thickBot="1" x14ac:dyDescent="0.3">
      <c r="B16" s="5" t="s">
        <v>5</v>
      </c>
      <c r="C16" s="6">
        <v>12</v>
      </c>
      <c r="D16" s="6">
        <v>7</v>
      </c>
      <c r="E16" s="6">
        <v>6</v>
      </c>
      <c r="F16" s="68">
        <f>+C16+D16+E16</f>
        <v>25</v>
      </c>
    </row>
    <row r="17" spans="2:11" ht="16.5" thickBot="1" x14ac:dyDescent="0.3">
      <c r="B17" s="7" t="s">
        <v>6</v>
      </c>
      <c r="C17" s="6">
        <v>2</v>
      </c>
      <c r="D17" s="6">
        <v>2</v>
      </c>
      <c r="E17" s="6">
        <v>0</v>
      </c>
      <c r="F17" s="68">
        <f t="shared" ref="F17:F20" si="0">+C17+D17+E17</f>
        <v>4</v>
      </c>
    </row>
    <row r="18" spans="2:11" ht="16.5" thickBot="1" x14ac:dyDescent="0.3">
      <c r="B18" s="7">
        <v>311</v>
      </c>
      <c r="C18" s="6">
        <v>0</v>
      </c>
      <c r="D18" s="6">
        <v>0</v>
      </c>
      <c r="E18" s="6">
        <v>0</v>
      </c>
      <c r="F18" s="68">
        <f t="shared" si="0"/>
        <v>0</v>
      </c>
    </row>
    <row r="19" spans="2:11" ht="16.5" thickBot="1" x14ac:dyDescent="0.3">
      <c r="B19" s="7" t="s">
        <v>7</v>
      </c>
      <c r="C19" s="6">
        <v>55</v>
      </c>
      <c r="D19" s="6">
        <v>42</v>
      </c>
      <c r="E19" s="6">
        <v>37</v>
      </c>
      <c r="F19" s="68">
        <f t="shared" si="0"/>
        <v>134</v>
      </c>
    </row>
    <row r="20" spans="2:11" ht="16.5" thickBot="1" x14ac:dyDescent="0.3">
      <c r="B20" s="7" t="s">
        <v>8</v>
      </c>
      <c r="C20" s="6">
        <v>0</v>
      </c>
      <c r="D20" s="6">
        <v>1</v>
      </c>
      <c r="E20" s="6">
        <v>0</v>
      </c>
      <c r="F20" s="68">
        <f t="shared" si="0"/>
        <v>1</v>
      </c>
    </row>
    <row r="21" spans="2:11" ht="16.5" thickBot="1" x14ac:dyDescent="0.3">
      <c r="B21" s="5" t="s">
        <v>9</v>
      </c>
      <c r="C21" s="8">
        <f>SUM(C16:C20)</f>
        <v>69</v>
      </c>
      <c r="D21" s="8">
        <f>SUM(D16:D20)</f>
        <v>52</v>
      </c>
      <c r="E21" s="8">
        <f>SUM(E16:E20)</f>
        <v>43</v>
      </c>
      <c r="F21" s="8">
        <f>SUM(F16:F20)</f>
        <v>164</v>
      </c>
    </row>
    <row r="23" spans="2:11" ht="15.75" thickBot="1" x14ac:dyDescent="0.3"/>
    <row r="24" spans="2:11" ht="18.75" customHeight="1" x14ac:dyDescent="0.25">
      <c r="B24" s="135" t="s">
        <v>10</v>
      </c>
      <c r="C24" s="136"/>
      <c r="D24" s="136"/>
      <c r="E24" s="136"/>
      <c r="F24" s="137"/>
    </row>
    <row r="25" spans="2:11" ht="19.5" x14ac:dyDescent="0.25">
      <c r="B25" s="130" t="s">
        <v>63</v>
      </c>
      <c r="C25" s="131"/>
      <c r="D25" s="131"/>
      <c r="E25" s="131"/>
      <c r="F25" s="132"/>
    </row>
    <row r="26" spans="2:11" ht="16.5" thickBot="1" x14ac:dyDescent="0.3">
      <c r="B26" s="126" t="s">
        <v>11</v>
      </c>
      <c r="C26" s="127"/>
      <c r="D26" s="4" t="s">
        <v>64</v>
      </c>
      <c r="E26" s="4" t="s">
        <v>65</v>
      </c>
      <c r="F26" s="4" t="s">
        <v>66</v>
      </c>
    </row>
    <row r="27" spans="2:11" ht="31.5" customHeight="1" x14ac:dyDescent="0.25">
      <c r="B27" s="133" t="s">
        <v>67</v>
      </c>
      <c r="C27" s="134"/>
      <c r="D27" s="9">
        <v>3</v>
      </c>
      <c r="E27" s="9">
        <v>2</v>
      </c>
      <c r="F27" s="10">
        <v>2</v>
      </c>
    </row>
    <row r="28" spans="2:11" ht="36.75" customHeight="1" x14ac:dyDescent="0.25">
      <c r="B28" s="133" t="s">
        <v>68</v>
      </c>
      <c r="C28" s="134"/>
      <c r="D28" s="9">
        <v>20</v>
      </c>
      <c r="E28" s="9">
        <v>18</v>
      </c>
      <c r="F28" s="10">
        <v>14</v>
      </c>
    </row>
    <row r="29" spans="2:11" ht="36.75" customHeight="1" x14ac:dyDescent="0.25">
      <c r="B29" s="133" t="s">
        <v>60</v>
      </c>
      <c r="C29" s="134"/>
      <c r="D29" s="9">
        <v>5</v>
      </c>
      <c r="E29" s="9">
        <v>3</v>
      </c>
      <c r="F29" s="10">
        <v>0</v>
      </c>
    </row>
    <row r="30" spans="2:11" ht="36.75" customHeight="1" x14ac:dyDescent="0.25">
      <c r="B30" s="133" t="s">
        <v>61</v>
      </c>
      <c r="C30" s="134"/>
      <c r="D30" s="9">
        <v>23</v>
      </c>
      <c r="E30" s="9">
        <v>12</v>
      </c>
      <c r="F30" s="10">
        <v>4</v>
      </c>
    </row>
    <row r="31" spans="2:11" ht="36.75" customHeight="1" x14ac:dyDescent="0.25">
      <c r="B31" s="126" t="s">
        <v>12</v>
      </c>
      <c r="C31" s="127"/>
      <c r="D31" s="9">
        <v>2</v>
      </c>
      <c r="E31" s="9">
        <v>2</v>
      </c>
      <c r="F31" s="10">
        <v>0</v>
      </c>
    </row>
    <row r="32" spans="2:11" ht="36.75" customHeight="1" x14ac:dyDescent="0.25">
      <c r="B32" s="126" t="s">
        <v>13</v>
      </c>
      <c r="C32" s="127"/>
      <c r="D32" s="9">
        <v>0</v>
      </c>
      <c r="E32" s="9">
        <v>0</v>
      </c>
      <c r="F32" s="10">
        <v>0</v>
      </c>
      <c r="K32" t="s">
        <v>62</v>
      </c>
    </row>
    <row r="33" spans="2:6" ht="37.5" customHeight="1" x14ac:dyDescent="0.25">
      <c r="B33" s="126" t="s">
        <v>14</v>
      </c>
      <c r="C33" s="127"/>
      <c r="D33" s="9">
        <v>0</v>
      </c>
      <c r="E33" s="9">
        <v>1</v>
      </c>
      <c r="F33" s="10">
        <v>0</v>
      </c>
    </row>
    <row r="34" spans="2:6" ht="37.5" customHeight="1" thickBot="1" x14ac:dyDescent="0.3">
      <c r="B34" s="128" t="s">
        <v>15</v>
      </c>
      <c r="C34" s="129"/>
      <c r="D34" s="9">
        <v>12</v>
      </c>
      <c r="E34" s="9">
        <v>12</v>
      </c>
      <c r="F34" s="10">
        <v>19</v>
      </c>
    </row>
    <row r="35" spans="2:6" ht="37.5" customHeight="1" thickBot="1" x14ac:dyDescent="0.3">
      <c r="B35" s="128" t="s">
        <v>16</v>
      </c>
      <c r="C35" s="129"/>
      <c r="D35" s="11">
        <v>4</v>
      </c>
      <c r="E35" s="11">
        <v>2</v>
      </c>
      <c r="F35" s="12">
        <v>4</v>
      </c>
    </row>
    <row r="38" spans="2:6" ht="21" thickBot="1" x14ac:dyDescent="0.3">
      <c r="C38" s="13"/>
    </row>
    <row r="39" spans="2:6" ht="18.75" customHeight="1" thickBot="1" x14ac:dyDescent="0.3">
      <c r="C39" s="123" t="s">
        <v>17</v>
      </c>
      <c r="D39" s="124"/>
      <c r="E39" s="125"/>
    </row>
    <row r="40" spans="2:6" ht="16.5" thickBot="1" x14ac:dyDescent="0.3">
      <c r="C40" s="72" t="s">
        <v>18</v>
      </c>
      <c r="D40" s="8" t="s">
        <v>19</v>
      </c>
      <c r="E40" s="8" t="s">
        <v>20</v>
      </c>
    </row>
    <row r="41" spans="2:6" ht="16.5" thickBot="1" x14ac:dyDescent="0.3">
      <c r="C41" s="73" t="s">
        <v>64</v>
      </c>
      <c r="D41" s="6">
        <v>28</v>
      </c>
      <c r="E41" s="6">
        <v>41</v>
      </c>
    </row>
    <row r="42" spans="2:6" ht="16.5" thickBot="1" x14ac:dyDescent="0.3">
      <c r="C42" s="73" t="s">
        <v>65</v>
      </c>
      <c r="D42" s="6">
        <v>17</v>
      </c>
      <c r="E42" s="6">
        <v>35</v>
      </c>
    </row>
    <row r="43" spans="2:6" ht="16.5" thickBot="1" x14ac:dyDescent="0.3">
      <c r="C43" s="73" t="s">
        <v>69</v>
      </c>
      <c r="D43" s="6">
        <v>28</v>
      </c>
      <c r="E43" s="6">
        <v>15</v>
      </c>
    </row>
    <row r="44" spans="2:6" ht="16.5" thickBot="1" x14ac:dyDescent="0.3">
      <c r="C44" s="71" t="s">
        <v>43</v>
      </c>
      <c r="D44" s="69">
        <f>SUM(D41:D43)</f>
        <v>73</v>
      </c>
      <c r="E44" s="70">
        <f>SUM(E41:E43)</f>
        <v>91</v>
      </c>
    </row>
    <row r="47" spans="2:6" x14ac:dyDescent="0.25">
      <c r="E47" s="17"/>
    </row>
    <row r="48" spans="2:6" x14ac:dyDescent="0.25">
      <c r="E48" s="17"/>
    </row>
    <row r="50" spans="7:7" x14ac:dyDescent="0.25">
      <c r="G50" t="s">
        <v>53</v>
      </c>
    </row>
  </sheetData>
  <mergeCells count="18">
    <mergeCell ref="B24:F24"/>
    <mergeCell ref="A7:G7"/>
    <mergeCell ref="A9:G9"/>
    <mergeCell ref="A11:F11"/>
    <mergeCell ref="B13:F13"/>
    <mergeCell ref="B14:F14"/>
    <mergeCell ref="C39:E39"/>
    <mergeCell ref="B31:C31"/>
    <mergeCell ref="B32:C32"/>
    <mergeCell ref="B33:C33"/>
    <mergeCell ref="B34:C34"/>
    <mergeCell ref="B35:C35"/>
    <mergeCell ref="B25:F25"/>
    <mergeCell ref="B26:C26"/>
    <mergeCell ref="B27:C27"/>
    <mergeCell ref="B28:C28"/>
    <mergeCell ref="B29:C29"/>
    <mergeCell ref="B30:C30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DB4B6-0BB1-4FC4-A872-A7239A58657B}">
  <dimension ref="A2:R661"/>
  <sheetViews>
    <sheetView tabSelected="1" topLeftCell="A552" zoomScaleNormal="100" workbookViewId="0">
      <selection activeCell="C7" sqref="C7"/>
    </sheetView>
  </sheetViews>
  <sheetFormatPr baseColWidth="10" defaultColWidth="11.42578125" defaultRowHeight="15" x14ac:dyDescent="0.25"/>
  <cols>
    <col min="1" max="1" width="13" customWidth="1"/>
    <col min="2" max="2" width="5.7109375" customWidth="1"/>
    <col min="3" max="3" width="15.85546875" customWidth="1"/>
    <col min="4" max="4" width="18.42578125" customWidth="1"/>
    <col min="5" max="5" width="16.28515625" customWidth="1"/>
    <col min="6" max="6" width="14" customWidth="1"/>
    <col min="7" max="7" width="10.42578125" customWidth="1"/>
    <col min="10" max="10" width="31.28515625" bestFit="1" customWidth="1"/>
    <col min="11" max="11" width="10.5703125" bestFit="1" customWidth="1"/>
    <col min="12" max="12" width="5.5703125" customWidth="1"/>
    <col min="15" max="16" width="16.85546875" customWidth="1"/>
    <col min="17" max="17" width="15.42578125" bestFit="1" customWidth="1"/>
    <col min="18" max="18" width="33" bestFit="1" customWidth="1"/>
    <col min="19" max="19" width="16.85546875" customWidth="1"/>
  </cols>
  <sheetData>
    <row r="2" spans="1:18" ht="15" customHeight="1" x14ac:dyDescent="0.25"/>
    <row r="3" spans="1:18" ht="15" customHeight="1" x14ac:dyDescent="0.3">
      <c r="C3" s="166" t="s">
        <v>110</v>
      </c>
    </row>
    <row r="4" spans="1:18" ht="15" customHeight="1" x14ac:dyDescent="0.25">
      <c r="B4" s="152" t="s">
        <v>111</v>
      </c>
      <c r="C4" s="152"/>
      <c r="D4" s="152"/>
      <c r="E4" s="152"/>
      <c r="F4" s="152"/>
    </row>
    <row r="5" spans="1:18" ht="20.25" customHeight="1" x14ac:dyDescent="0.25">
      <c r="B5" t="s">
        <v>112</v>
      </c>
      <c r="D5" s="167"/>
    </row>
    <row r="6" spans="1:18" ht="15" customHeight="1" x14ac:dyDescent="0.25">
      <c r="F6" s="168"/>
    </row>
    <row r="7" spans="1:18" ht="15" customHeight="1" thickBot="1" x14ac:dyDescent="0.3">
      <c r="B7" s="167" t="s">
        <v>113</v>
      </c>
    </row>
    <row r="8" spans="1:18" ht="24.75" customHeight="1" thickBot="1" x14ac:dyDescent="0.5">
      <c r="J8" s="40" t="s">
        <v>46</v>
      </c>
      <c r="K8" s="43" t="s">
        <v>104</v>
      </c>
      <c r="L8" s="41" t="s">
        <v>22</v>
      </c>
      <c r="P8" s="93" t="s">
        <v>95</v>
      </c>
      <c r="Q8" s="95"/>
      <c r="R8" s="95"/>
    </row>
    <row r="9" spans="1:18" ht="15" customHeight="1" x14ac:dyDescent="0.3">
      <c r="B9" s="169"/>
      <c r="C9" s="170" t="s">
        <v>114</v>
      </c>
      <c r="D9" s="171" t="s">
        <v>115</v>
      </c>
      <c r="E9" s="172" t="s">
        <v>46</v>
      </c>
      <c r="F9" s="170" t="s">
        <v>104</v>
      </c>
      <c r="J9" s="36" t="s">
        <v>105</v>
      </c>
      <c r="K9" s="105">
        <f>+F506+F658</f>
        <v>2820650</v>
      </c>
      <c r="L9" s="106">
        <f>+K9/K11</f>
        <v>0.50850925742306519</v>
      </c>
      <c r="P9" s="95" t="s">
        <v>96</v>
      </c>
      <c r="Q9" s="94"/>
      <c r="R9" s="94"/>
    </row>
    <row r="10" spans="1:18" ht="15" customHeight="1" x14ac:dyDescent="0.3">
      <c r="B10" s="173">
        <v>1</v>
      </c>
      <c r="C10" s="174" t="s">
        <v>116</v>
      </c>
      <c r="D10" s="175" t="s">
        <v>117</v>
      </c>
      <c r="E10" s="176">
        <v>4307</v>
      </c>
      <c r="F10" s="177">
        <v>150</v>
      </c>
      <c r="J10" s="31" t="s">
        <v>106</v>
      </c>
      <c r="K10" s="107">
        <f>+R26</f>
        <v>2726250</v>
      </c>
      <c r="L10" s="108">
        <f>+K10/K11</f>
        <v>0.49149074257693487</v>
      </c>
      <c r="P10" s="95" t="s">
        <v>97</v>
      </c>
      <c r="Q10" s="94"/>
      <c r="R10" s="94"/>
    </row>
    <row r="11" spans="1:18" ht="15" customHeight="1" thickBot="1" x14ac:dyDescent="0.35">
      <c r="A11" s="178"/>
      <c r="B11" s="173">
        <v>2</v>
      </c>
      <c r="C11" s="174" t="s">
        <v>118</v>
      </c>
      <c r="D11" s="175" t="s">
        <v>117</v>
      </c>
      <c r="E11" s="176">
        <v>4309</v>
      </c>
      <c r="F11" s="179">
        <v>200</v>
      </c>
      <c r="J11" s="109" t="s">
        <v>43</v>
      </c>
      <c r="K11" s="110">
        <f>SUM(K9:K10)</f>
        <v>5546900</v>
      </c>
      <c r="L11" s="111">
        <f>SUM(L9:L10)</f>
        <v>1</v>
      </c>
      <c r="P11" s="95" t="s">
        <v>98</v>
      </c>
    </row>
    <row r="12" spans="1:18" ht="15" customHeight="1" x14ac:dyDescent="0.3">
      <c r="A12" s="178"/>
      <c r="B12" s="173">
        <v>3</v>
      </c>
      <c r="C12" s="174" t="s">
        <v>119</v>
      </c>
      <c r="D12" s="175" t="s">
        <v>117</v>
      </c>
      <c r="E12" s="176">
        <v>4310</v>
      </c>
      <c r="F12" s="179">
        <v>1900</v>
      </c>
      <c r="O12" s="96" t="s">
        <v>99</v>
      </c>
      <c r="P12" s="96" t="s">
        <v>100</v>
      </c>
      <c r="Q12" s="96" t="s">
        <v>101</v>
      </c>
      <c r="R12" s="96" t="s">
        <v>102</v>
      </c>
    </row>
    <row r="13" spans="1:18" ht="15" customHeight="1" x14ac:dyDescent="0.25">
      <c r="A13" s="178"/>
      <c r="B13" s="173">
        <v>4</v>
      </c>
      <c r="C13" s="174" t="s">
        <v>120</v>
      </c>
      <c r="D13" s="180" t="s">
        <v>117</v>
      </c>
      <c r="E13" s="176">
        <v>4311</v>
      </c>
      <c r="F13" s="179">
        <v>950</v>
      </c>
      <c r="O13" s="97">
        <v>1</v>
      </c>
      <c r="P13" s="98">
        <v>4312</v>
      </c>
      <c r="Q13" s="99">
        <v>44745</v>
      </c>
      <c r="R13" s="100">
        <v>60250</v>
      </c>
    </row>
    <row r="14" spans="1:18" ht="15" customHeight="1" x14ac:dyDescent="0.25">
      <c r="A14" s="178"/>
      <c r="B14" s="173">
        <v>5</v>
      </c>
      <c r="C14" s="174" t="s">
        <v>121</v>
      </c>
      <c r="D14" s="175" t="s">
        <v>122</v>
      </c>
      <c r="E14" s="176">
        <v>4307</v>
      </c>
      <c r="F14" s="179">
        <v>2050</v>
      </c>
      <c r="O14" s="97">
        <v>2</v>
      </c>
      <c r="P14" s="98">
        <v>4313</v>
      </c>
      <c r="Q14" s="99">
        <v>44752</v>
      </c>
      <c r="R14" s="100">
        <v>151450</v>
      </c>
    </row>
    <row r="15" spans="1:18" ht="15" customHeight="1" x14ac:dyDescent="0.25">
      <c r="B15" s="173">
        <v>6</v>
      </c>
      <c r="C15" s="174" t="s">
        <v>123</v>
      </c>
      <c r="D15" s="180" t="s">
        <v>124</v>
      </c>
      <c r="E15" s="176">
        <v>4308</v>
      </c>
      <c r="F15" s="179">
        <v>1300</v>
      </c>
      <c r="O15" s="97">
        <v>3</v>
      </c>
      <c r="P15" s="98">
        <v>4314</v>
      </c>
      <c r="Q15" s="99">
        <v>44759</v>
      </c>
      <c r="R15" s="100">
        <v>145650</v>
      </c>
    </row>
    <row r="16" spans="1:18" ht="15" customHeight="1" x14ac:dyDescent="0.25">
      <c r="B16" s="173">
        <v>7</v>
      </c>
      <c r="C16" s="174" t="s">
        <v>125</v>
      </c>
      <c r="D16" s="175" t="s">
        <v>124</v>
      </c>
      <c r="E16" s="176">
        <v>4309</v>
      </c>
      <c r="F16" s="179">
        <v>3200</v>
      </c>
      <c r="O16" s="97">
        <v>4</v>
      </c>
      <c r="P16" s="98">
        <v>4316</v>
      </c>
      <c r="Q16" s="99">
        <v>44773</v>
      </c>
      <c r="R16" s="100">
        <v>734000</v>
      </c>
    </row>
    <row r="17" spans="2:18" ht="15" customHeight="1" x14ac:dyDescent="0.25">
      <c r="B17" s="173">
        <v>8</v>
      </c>
      <c r="C17" s="174" t="s">
        <v>126</v>
      </c>
      <c r="D17" s="175" t="s">
        <v>124</v>
      </c>
      <c r="E17" s="176">
        <v>4310</v>
      </c>
      <c r="F17" s="179">
        <v>8550</v>
      </c>
      <c r="O17" s="97">
        <v>5</v>
      </c>
      <c r="P17" s="98">
        <v>4317</v>
      </c>
      <c r="Q17" s="99">
        <v>44780</v>
      </c>
      <c r="R17" s="100">
        <v>185300</v>
      </c>
    </row>
    <row r="18" spans="2:18" ht="15" customHeight="1" x14ac:dyDescent="0.25">
      <c r="B18" s="173">
        <v>9</v>
      </c>
      <c r="C18" s="174" t="s">
        <v>127</v>
      </c>
      <c r="D18" s="180" t="s">
        <v>124</v>
      </c>
      <c r="E18" s="176">
        <v>4311</v>
      </c>
      <c r="F18" s="179">
        <v>3150</v>
      </c>
      <c r="O18" s="97">
        <v>6</v>
      </c>
      <c r="P18" s="98">
        <v>4318</v>
      </c>
      <c r="Q18" s="99">
        <v>44787</v>
      </c>
      <c r="R18" s="100">
        <v>97050</v>
      </c>
    </row>
    <row r="19" spans="2:18" ht="15" customHeight="1" x14ac:dyDescent="0.25">
      <c r="B19" s="173">
        <v>10</v>
      </c>
      <c r="C19" s="174" t="s">
        <v>128</v>
      </c>
      <c r="D19" s="175" t="s">
        <v>129</v>
      </c>
      <c r="E19" s="176">
        <v>4307</v>
      </c>
      <c r="F19" s="181">
        <v>1750</v>
      </c>
      <c r="O19" s="97">
        <v>7</v>
      </c>
      <c r="P19" s="98">
        <v>4319</v>
      </c>
      <c r="Q19" s="99">
        <v>44794</v>
      </c>
      <c r="R19" s="100">
        <v>305400</v>
      </c>
    </row>
    <row r="20" spans="2:18" ht="15" customHeight="1" x14ac:dyDescent="0.25">
      <c r="B20" s="173">
        <v>11</v>
      </c>
      <c r="C20" s="174" t="s">
        <v>130</v>
      </c>
      <c r="D20" s="175">
        <v>44658</v>
      </c>
      <c r="E20" s="176">
        <v>4308</v>
      </c>
      <c r="F20" s="179">
        <v>2250</v>
      </c>
      <c r="O20" s="97">
        <v>8</v>
      </c>
      <c r="P20" s="98">
        <v>4320</v>
      </c>
      <c r="Q20" s="99">
        <v>44801</v>
      </c>
      <c r="R20" s="100">
        <v>242400</v>
      </c>
    </row>
    <row r="21" spans="2:18" ht="15" customHeight="1" x14ac:dyDescent="0.25">
      <c r="B21" s="173">
        <v>12</v>
      </c>
      <c r="C21" s="174" t="s">
        <v>131</v>
      </c>
      <c r="D21" s="175">
        <v>44658</v>
      </c>
      <c r="E21" s="176">
        <v>4309</v>
      </c>
      <c r="F21" s="181">
        <v>2400</v>
      </c>
      <c r="O21" s="97">
        <v>9</v>
      </c>
      <c r="P21" s="98">
        <v>4321</v>
      </c>
      <c r="Q21" s="99">
        <v>44808</v>
      </c>
      <c r="R21" s="100">
        <v>182550</v>
      </c>
    </row>
    <row r="22" spans="2:18" ht="15" customHeight="1" x14ac:dyDescent="0.25">
      <c r="B22" s="173">
        <v>13</v>
      </c>
      <c r="C22" s="174" t="s">
        <v>132</v>
      </c>
      <c r="D22" s="175">
        <v>44658</v>
      </c>
      <c r="E22" s="176">
        <v>4310</v>
      </c>
      <c r="F22" s="181">
        <v>14050</v>
      </c>
      <c r="O22" s="97">
        <v>10</v>
      </c>
      <c r="P22" s="98">
        <v>4322</v>
      </c>
      <c r="Q22" s="99">
        <v>44815</v>
      </c>
      <c r="R22" s="100">
        <v>207550</v>
      </c>
    </row>
    <row r="23" spans="2:18" ht="15" customHeight="1" x14ac:dyDescent="0.25">
      <c r="B23" s="173">
        <v>14</v>
      </c>
      <c r="C23" s="174" t="s">
        <v>133</v>
      </c>
      <c r="D23" s="175">
        <v>44658</v>
      </c>
      <c r="E23" s="176">
        <v>4311</v>
      </c>
      <c r="F23" s="181">
        <v>8300</v>
      </c>
      <c r="O23" s="97">
        <v>11</v>
      </c>
      <c r="P23" s="98">
        <v>4323</v>
      </c>
      <c r="Q23" s="99">
        <v>44822</v>
      </c>
      <c r="R23" s="100">
        <v>256150</v>
      </c>
    </row>
    <row r="24" spans="2:18" ht="15" customHeight="1" x14ac:dyDescent="0.25">
      <c r="B24" s="173">
        <v>15</v>
      </c>
      <c r="C24" s="174" t="s">
        <v>134</v>
      </c>
      <c r="D24" s="175">
        <v>44688</v>
      </c>
      <c r="E24" s="176">
        <v>4301</v>
      </c>
      <c r="F24" s="179">
        <v>500</v>
      </c>
      <c r="O24" s="97">
        <v>12</v>
      </c>
      <c r="P24" s="98">
        <v>4324</v>
      </c>
      <c r="Q24" s="99">
        <v>44829</v>
      </c>
      <c r="R24" s="100">
        <v>158500</v>
      </c>
    </row>
    <row r="25" spans="2:18" ht="15" customHeight="1" x14ac:dyDescent="0.25">
      <c r="B25" s="173">
        <v>16</v>
      </c>
      <c r="C25" s="174" t="s">
        <v>135</v>
      </c>
      <c r="D25" s="175">
        <v>44688</v>
      </c>
      <c r="E25" s="176">
        <v>4307</v>
      </c>
      <c r="F25" s="181">
        <v>350</v>
      </c>
      <c r="Q25" s="101"/>
      <c r="R25" s="102"/>
    </row>
    <row r="26" spans="2:18" ht="15" customHeight="1" x14ac:dyDescent="0.25">
      <c r="B26" s="173">
        <v>17</v>
      </c>
      <c r="C26" s="174" t="s">
        <v>136</v>
      </c>
      <c r="D26" s="175">
        <v>44688</v>
      </c>
      <c r="E26" s="176">
        <v>4308</v>
      </c>
      <c r="F26" s="181">
        <v>150</v>
      </c>
      <c r="Q26" s="103" t="s">
        <v>103</v>
      </c>
      <c r="R26" s="104">
        <f>SUM(R13:R24)</f>
        <v>2726250</v>
      </c>
    </row>
    <row r="27" spans="2:18" ht="15" customHeight="1" x14ac:dyDescent="0.25">
      <c r="B27" s="173">
        <v>18</v>
      </c>
      <c r="C27" s="174" t="s">
        <v>137</v>
      </c>
      <c r="D27" s="175">
        <v>44688</v>
      </c>
      <c r="E27" s="176">
        <v>4309</v>
      </c>
      <c r="F27" s="181">
        <v>700</v>
      </c>
    </row>
    <row r="28" spans="2:18" ht="15" customHeight="1" x14ac:dyDescent="0.25">
      <c r="B28" s="173">
        <v>19</v>
      </c>
      <c r="C28" s="174" t="s">
        <v>138</v>
      </c>
      <c r="D28" s="175">
        <v>44688</v>
      </c>
      <c r="E28" s="176">
        <v>4310</v>
      </c>
      <c r="F28" s="181">
        <v>14250</v>
      </c>
    </row>
    <row r="29" spans="2:18" ht="15" customHeight="1" x14ac:dyDescent="0.25">
      <c r="B29" s="173">
        <v>20</v>
      </c>
      <c r="C29" s="174" t="s">
        <v>139</v>
      </c>
      <c r="D29" s="175">
        <v>44688</v>
      </c>
      <c r="E29" s="176">
        <v>4311</v>
      </c>
      <c r="F29" s="181">
        <v>6200</v>
      </c>
    </row>
    <row r="30" spans="2:18" ht="15" customHeight="1" x14ac:dyDescent="0.25">
      <c r="B30" s="173">
        <v>21</v>
      </c>
      <c r="C30" s="174" t="s">
        <v>140</v>
      </c>
      <c r="D30" s="175">
        <v>44688</v>
      </c>
      <c r="E30" s="176">
        <v>4312</v>
      </c>
      <c r="F30" s="179">
        <v>850</v>
      </c>
    </row>
    <row r="31" spans="2:18" ht="15" customHeight="1" x14ac:dyDescent="0.25">
      <c r="B31" s="173">
        <v>22</v>
      </c>
      <c r="C31" s="174" t="s">
        <v>141</v>
      </c>
      <c r="D31" s="175">
        <v>44719</v>
      </c>
      <c r="E31" s="176">
        <v>4307</v>
      </c>
      <c r="F31" s="181">
        <v>1100</v>
      </c>
    </row>
    <row r="32" spans="2:18" ht="15" customHeight="1" x14ac:dyDescent="0.25">
      <c r="B32" s="173">
        <v>23</v>
      </c>
      <c r="C32" s="174" t="s">
        <v>142</v>
      </c>
      <c r="D32" s="175">
        <v>44719</v>
      </c>
      <c r="E32" s="176">
        <v>4310</v>
      </c>
      <c r="F32" s="181">
        <v>400</v>
      </c>
    </row>
    <row r="33" spans="1:6" ht="15" customHeight="1" x14ac:dyDescent="0.25">
      <c r="B33" s="173">
        <v>24</v>
      </c>
      <c r="C33" s="174" t="s">
        <v>143</v>
      </c>
      <c r="D33" s="175">
        <v>44719</v>
      </c>
      <c r="E33" s="176">
        <v>4311</v>
      </c>
      <c r="F33" s="181">
        <v>2350</v>
      </c>
    </row>
    <row r="34" spans="1:6" ht="15" customHeight="1" x14ac:dyDescent="0.25">
      <c r="B34" s="173">
        <v>25</v>
      </c>
      <c r="C34" s="174" t="s">
        <v>144</v>
      </c>
      <c r="D34" s="175">
        <v>44719</v>
      </c>
      <c r="E34" s="176">
        <v>4312</v>
      </c>
      <c r="F34" s="179">
        <v>1550</v>
      </c>
    </row>
    <row r="35" spans="1:6" ht="15" customHeight="1" x14ac:dyDescent="0.25">
      <c r="B35" s="173">
        <v>26</v>
      </c>
      <c r="C35" s="174" t="s">
        <v>145</v>
      </c>
      <c r="D35" s="175">
        <v>44749</v>
      </c>
      <c r="E35" s="176">
        <v>4307</v>
      </c>
      <c r="F35" s="181">
        <v>1750</v>
      </c>
    </row>
    <row r="36" spans="1:6" ht="15" customHeight="1" x14ac:dyDescent="0.25">
      <c r="B36" s="173">
        <v>27</v>
      </c>
      <c r="C36" s="174" t="s">
        <v>146</v>
      </c>
      <c r="D36" s="175">
        <v>44749</v>
      </c>
      <c r="E36" s="176">
        <v>4308</v>
      </c>
      <c r="F36" s="181">
        <v>250</v>
      </c>
    </row>
    <row r="37" spans="1:6" ht="15" customHeight="1" x14ac:dyDescent="0.25">
      <c r="B37" s="173">
        <v>28</v>
      </c>
      <c r="C37" s="174" t="s">
        <v>147</v>
      </c>
      <c r="D37" s="175">
        <v>44749</v>
      </c>
      <c r="E37" s="176">
        <v>4309</v>
      </c>
      <c r="F37" s="181">
        <v>700</v>
      </c>
    </row>
    <row r="38" spans="1:6" ht="15" customHeight="1" x14ac:dyDescent="0.25">
      <c r="B38" s="173">
        <v>29</v>
      </c>
      <c r="C38" s="174" t="s">
        <v>148</v>
      </c>
      <c r="D38" s="175">
        <v>44749</v>
      </c>
      <c r="E38" s="176">
        <v>4310</v>
      </c>
      <c r="F38" s="181">
        <v>3900</v>
      </c>
    </row>
    <row r="39" spans="1:6" ht="15" customHeight="1" x14ac:dyDescent="0.25">
      <c r="B39" s="173">
        <v>30</v>
      </c>
      <c r="C39" s="174" t="s">
        <v>149</v>
      </c>
      <c r="D39" s="175">
        <v>44749</v>
      </c>
      <c r="E39" s="176">
        <v>4311</v>
      </c>
      <c r="F39" s="181">
        <v>14550</v>
      </c>
    </row>
    <row r="40" spans="1:6" ht="15" customHeight="1" x14ac:dyDescent="0.25">
      <c r="B40" s="173">
        <v>31</v>
      </c>
      <c r="C40" s="174" t="s">
        <v>150</v>
      </c>
      <c r="D40" s="175">
        <v>44749</v>
      </c>
      <c r="E40" s="176">
        <v>4312</v>
      </c>
      <c r="F40" s="181">
        <v>8900</v>
      </c>
    </row>
    <row r="41" spans="1:6" ht="15" customHeight="1" x14ac:dyDescent="0.25">
      <c r="B41" s="173">
        <v>32</v>
      </c>
      <c r="C41" s="174" t="s">
        <v>151</v>
      </c>
      <c r="D41" s="175">
        <v>44780</v>
      </c>
      <c r="E41" s="176">
        <v>4310</v>
      </c>
      <c r="F41" s="181">
        <v>350</v>
      </c>
    </row>
    <row r="42" spans="1:6" ht="15" customHeight="1" x14ac:dyDescent="0.25">
      <c r="B42" s="173">
        <v>33</v>
      </c>
      <c r="C42" s="174" t="s">
        <v>152</v>
      </c>
      <c r="D42" s="175">
        <v>44780</v>
      </c>
      <c r="E42" s="176">
        <v>4311</v>
      </c>
      <c r="F42" s="181">
        <v>600</v>
      </c>
    </row>
    <row r="43" spans="1:6" ht="15" customHeight="1" x14ac:dyDescent="0.25">
      <c r="B43" s="173">
        <v>34</v>
      </c>
      <c r="C43" s="174" t="s">
        <v>153</v>
      </c>
      <c r="D43" s="175">
        <v>44780</v>
      </c>
      <c r="E43" s="176">
        <v>4312</v>
      </c>
      <c r="F43" s="181">
        <v>53750</v>
      </c>
    </row>
    <row r="44" spans="1:6" ht="15" customHeight="1" x14ac:dyDescent="0.25">
      <c r="A44" s="178"/>
      <c r="B44" s="173">
        <v>35</v>
      </c>
      <c r="C44" s="174" t="s">
        <v>154</v>
      </c>
      <c r="D44" s="175">
        <v>44872</v>
      </c>
      <c r="E44" s="176">
        <v>4307</v>
      </c>
      <c r="F44" s="181">
        <v>1200</v>
      </c>
    </row>
    <row r="45" spans="1:6" ht="15" customHeight="1" x14ac:dyDescent="0.25">
      <c r="A45" s="178"/>
      <c r="B45" s="173">
        <v>36</v>
      </c>
      <c r="C45" s="174" t="s">
        <v>155</v>
      </c>
      <c r="D45" s="175">
        <v>44872</v>
      </c>
      <c r="E45" s="176">
        <v>4310</v>
      </c>
      <c r="F45" s="181">
        <v>450</v>
      </c>
    </row>
    <row r="46" spans="1:6" ht="15" customHeight="1" x14ac:dyDescent="0.25">
      <c r="A46" s="178"/>
      <c r="B46" s="173">
        <v>37</v>
      </c>
      <c r="C46" s="174" t="s">
        <v>156</v>
      </c>
      <c r="D46" s="175">
        <v>44872</v>
      </c>
      <c r="E46" s="176">
        <v>4311</v>
      </c>
      <c r="F46" s="181">
        <v>750</v>
      </c>
    </row>
    <row r="47" spans="1:6" ht="15" customHeight="1" x14ac:dyDescent="0.25">
      <c r="A47" s="178"/>
      <c r="B47" s="173">
        <v>38</v>
      </c>
      <c r="C47" s="174" t="s">
        <v>157</v>
      </c>
      <c r="D47" s="175">
        <v>44872</v>
      </c>
      <c r="E47" s="176">
        <v>4312</v>
      </c>
      <c r="F47" s="181">
        <v>8200</v>
      </c>
    </row>
    <row r="48" spans="1:6" ht="15" customHeight="1" x14ac:dyDescent="0.25">
      <c r="A48" s="178"/>
      <c r="B48" s="173">
        <v>39</v>
      </c>
      <c r="C48" s="174" t="s">
        <v>158</v>
      </c>
      <c r="D48" s="175">
        <v>44902</v>
      </c>
      <c r="E48" s="176">
        <v>4307</v>
      </c>
      <c r="F48" s="181">
        <v>150</v>
      </c>
    </row>
    <row r="49" spans="1:7" ht="15" customHeight="1" x14ac:dyDescent="0.25">
      <c r="A49" s="178"/>
      <c r="F49" s="210"/>
    </row>
    <row r="50" spans="1:7" ht="13.5" customHeight="1" x14ac:dyDescent="0.25">
      <c r="A50" s="178"/>
    </row>
    <row r="51" spans="1:7" ht="13.5" customHeight="1" x14ac:dyDescent="0.25">
      <c r="A51" s="178"/>
      <c r="B51" s="182"/>
    </row>
    <row r="52" spans="1:7" ht="13.5" customHeight="1" x14ac:dyDescent="0.25">
      <c r="A52" s="178"/>
      <c r="B52" s="182"/>
    </row>
    <row r="53" spans="1:7" ht="13.5" customHeight="1" x14ac:dyDescent="0.25">
      <c r="A53" s="178"/>
      <c r="B53" s="182"/>
    </row>
    <row r="54" spans="1:7" ht="15" customHeight="1" x14ac:dyDescent="0.3">
      <c r="A54" s="178"/>
      <c r="C54" s="166" t="s">
        <v>110</v>
      </c>
    </row>
    <row r="55" spans="1:7" ht="18" customHeight="1" x14ac:dyDescent="0.25">
      <c r="A55" s="178"/>
      <c r="B55" t="s">
        <v>159</v>
      </c>
    </row>
    <row r="56" spans="1:7" ht="15" customHeight="1" x14ac:dyDescent="0.25">
      <c r="B56" t="s">
        <v>160</v>
      </c>
      <c r="D56" s="167"/>
    </row>
    <row r="57" spans="1:7" ht="15" customHeight="1" x14ac:dyDescent="0.25">
      <c r="E57" t="s">
        <v>584</v>
      </c>
    </row>
    <row r="58" spans="1:7" ht="15.75" x14ac:dyDescent="0.25">
      <c r="B58" s="167" t="s">
        <v>113</v>
      </c>
      <c r="G58" s="168"/>
    </row>
    <row r="60" spans="1:7" ht="13.5" customHeight="1" x14ac:dyDescent="0.25">
      <c r="B60" s="169"/>
      <c r="C60" s="170" t="s">
        <v>114</v>
      </c>
      <c r="D60" s="171" t="s">
        <v>115</v>
      </c>
      <c r="E60" s="172" t="s">
        <v>46</v>
      </c>
      <c r="F60" s="170" t="s">
        <v>104</v>
      </c>
    </row>
    <row r="61" spans="1:7" x14ac:dyDescent="0.25">
      <c r="B61" s="173">
        <v>40</v>
      </c>
      <c r="C61" s="174" t="s">
        <v>161</v>
      </c>
      <c r="D61" s="175">
        <v>44902</v>
      </c>
      <c r="E61" s="176">
        <v>4309</v>
      </c>
      <c r="F61" s="181">
        <v>600</v>
      </c>
    </row>
    <row r="62" spans="1:7" x14ac:dyDescent="0.25">
      <c r="B62" s="173">
        <v>41</v>
      </c>
      <c r="C62" s="174" t="s">
        <v>162</v>
      </c>
      <c r="D62" s="175">
        <v>44902</v>
      </c>
      <c r="E62" s="176">
        <v>4310</v>
      </c>
      <c r="F62" s="181">
        <v>1750</v>
      </c>
    </row>
    <row r="63" spans="1:7" x14ac:dyDescent="0.25">
      <c r="B63" s="173">
        <v>42</v>
      </c>
      <c r="C63" s="174" t="s">
        <v>163</v>
      </c>
      <c r="D63" s="175">
        <v>44902</v>
      </c>
      <c r="E63" s="176">
        <v>4311</v>
      </c>
      <c r="F63" s="181">
        <v>10900</v>
      </c>
    </row>
    <row r="64" spans="1:7" x14ac:dyDescent="0.25">
      <c r="B64" s="173">
        <v>43</v>
      </c>
      <c r="C64" s="174" t="s">
        <v>164</v>
      </c>
      <c r="D64" s="175">
        <v>44902</v>
      </c>
      <c r="E64" s="176">
        <v>4312</v>
      </c>
      <c r="F64" s="181">
        <v>12050</v>
      </c>
    </row>
    <row r="65" spans="2:6" x14ac:dyDescent="0.25">
      <c r="B65" s="173">
        <v>44</v>
      </c>
      <c r="C65" s="174" t="s">
        <v>165</v>
      </c>
      <c r="D65" s="175">
        <v>44902</v>
      </c>
      <c r="E65" s="176">
        <v>4313</v>
      </c>
      <c r="F65" s="179">
        <v>2400</v>
      </c>
    </row>
    <row r="66" spans="2:6" x14ac:dyDescent="0.25">
      <c r="B66" s="173">
        <v>45</v>
      </c>
      <c r="C66" s="174" t="s">
        <v>166</v>
      </c>
      <c r="D66" s="175" t="s">
        <v>167</v>
      </c>
      <c r="E66" s="176">
        <v>4307</v>
      </c>
      <c r="F66" s="181">
        <v>3500</v>
      </c>
    </row>
    <row r="67" spans="2:6" x14ac:dyDescent="0.25">
      <c r="B67" s="173">
        <v>46</v>
      </c>
      <c r="C67" s="174" t="s">
        <v>168</v>
      </c>
      <c r="D67" s="175" t="s">
        <v>167</v>
      </c>
      <c r="E67" s="176">
        <v>4308</v>
      </c>
      <c r="F67" s="181">
        <v>400</v>
      </c>
    </row>
    <row r="68" spans="2:6" x14ac:dyDescent="0.25">
      <c r="B68" s="173">
        <v>47</v>
      </c>
      <c r="C68" s="174" t="s">
        <v>169</v>
      </c>
      <c r="D68" s="175" t="s">
        <v>167</v>
      </c>
      <c r="E68" s="176">
        <v>4309</v>
      </c>
      <c r="F68" s="181">
        <v>2500</v>
      </c>
    </row>
    <row r="69" spans="2:6" x14ac:dyDescent="0.25">
      <c r="B69" s="173">
        <v>48</v>
      </c>
      <c r="C69" s="174" t="s">
        <v>170</v>
      </c>
      <c r="D69" s="175" t="s">
        <v>167</v>
      </c>
      <c r="E69" s="176">
        <v>4310</v>
      </c>
      <c r="F69" s="181">
        <v>2650</v>
      </c>
    </row>
    <row r="70" spans="2:6" x14ac:dyDescent="0.25">
      <c r="B70" s="173">
        <v>49</v>
      </c>
      <c r="C70" s="174" t="s">
        <v>171</v>
      </c>
      <c r="D70" s="175" t="s">
        <v>167</v>
      </c>
      <c r="E70" s="176">
        <v>4311</v>
      </c>
      <c r="F70" s="181">
        <v>3200</v>
      </c>
    </row>
    <row r="71" spans="2:6" x14ac:dyDescent="0.25">
      <c r="B71" s="173">
        <v>50</v>
      </c>
      <c r="C71" s="174" t="s">
        <v>172</v>
      </c>
      <c r="D71" s="175" t="s">
        <v>167</v>
      </c>
      <c r="E71" s="176">
        <v>4312</v>
      </c>
      <c r="F71" s="181">
        <v>3450</v>
      </c>
    </row>
    <row r="72" spans="2:6" x14ac:dyDescent="0.25">
      <c r="B72" s="173">
        <v>51</v>
      </c>
      <c r="C72" s="174" t="s">
        <v>173</v>
      </c>
      <c r="D72" s="175" t="s">
        <v>167</v>
      </c>
      <c r="E72" s="176">
        <v>4313</v>
      </c>
      <c r="F72" s="179">
        <v>3600</v>
      </c>
    </row>
    <row r="73" spans="2:6" x14ac:dyDescent="0.25">
      <c r="B73" s="173">
        <v>52</v>
      </c>
      <c r="C73" s="174" t="s">
        <v>174</v>
      </c>
      <c r="D73" s="175" t="s">
        <v>175</v>
      </c>
      <c r="E73" s="176">
        <v>4307</v>
      </c>
      <c r="F73" s="181">
        <v>50</v>
      </c>
    </row>
    <row r="74" spans="2:6" x14ac:dyDescent="0.25">
      <c r="B74" s="173">
        <v>53</v>
      </c>
      <c r="C74" s="174" t="s">
        <v>176</v>
      </c>
      <c r="D74" s="175" t="s">
        <v>175</v>
      </c>
      <c r="E74" s="176">
        <v>4308</v>
      </c>
      <c r="F74" s="181">
        <v>200</v>
      </c>
    </row>
    <row r="75" spans="2:6" x14ac:dyDescent="0.25">
      <c r="B75" s="173">
        <v>54</v>
      </c>
      <c r="C75" s="174" t="s">
        <v>177</v>
      </c>
      <c r="D75" s="175" t="s">
        <v>175</v>
      </c>
      <c r="E75" s="176">
        <v>4309</v>
      </c>
      <c r="F75" s="181">
        <v>50</v>
      </c>
    </row>
    <row r="76" spans="2:6" x14ac:dyDescent="0.25">
      <c r="B76" s="173">
        <v>55</v>
      </c>
      <c r="C76" s="174" t="s">
        <v>178</v>
      </c>
      <c r="D76" s="175" t="s">
        <v>175</v>
      </c>
      <c r="E76" s="176">
        <v>4311</v>
      </c>
      <c r="F76" s="181">
        <v>600</v>
      </c>
    </row>
    <row r="77" spans="2:6" x14ac:dyDescent="0.25">
      <c r="B77" s="173">
        <v>56</v>
      </c>
      <c r="C77" s="174" t="s">
        <v>179</v>
      </c>
      <c r="D77" s="175" t="s">
        <v>175</v>
      </c>
      <c r="E77" s="176">
        <v>4312</v>
      </c>
      <c r="F77" s="181">
        <v>6400</v>
      </c>
    </row>
    <row r="78" spans="2:6" x14ac:dyDescent="0.25">
      <c r="B78" s="173">
        <v>57</v>
      </c>
      <c r="C78" s="174" t="s">
        <v>180</v>
      </c>
      <c r="D78" s="175" t="s">
        <v>175</v>
      </c>
      <c r="E78" s="176">
        <v>4313</v>
      </c>
      <c r="F78" s="181">
        <v>5900</v>
      </c>
    </row>
    <row r="79" spans="2:6" x14ac:dyDescent="0.25">
      <c r="B79" s="173">
        <v>58</v>
      </c>
      <c r="C79" s="174" t="s">
        <v>181</v>
      </c>
      <c r="D79" s="175" t="s">
        <v>182</v>
      </c>
      <c r="E79" s="176">
        <v>4307</v>
      </c>
      <c r="F79" s="181">
        <v>450</v>
      </c>
    </row>
    <row r="80" spans="2:6" x14ac:dyDescent="0.25">
      <c r="B80" s="173">
        <v>59</v>
      </c>
      <c r="C80" s="174" t="s">
        <v>183</v>
      </c>
      <c r="D80" s="175" t="s">
        <v>182</v>
      </c>
      <c r="E80" s="176">
        <v>4309</v>
      </c>
      <c r="F80" s="181">
        <v>600</v>
      </c>
    </row>
    <row r="81" spans="2:6" x14ac:dyDescent="0.25">
      <c r="B81" s="173">
        <v>60</v>
      </c>
      <c r="C81" s="174" t="s">
        <v>184</v>
      </c>
      <c r="D81" s="175" t="s">
        <v>182</v>
      </c>
      <c r="E81" s="176">
        <v>4311</v>
      </c>
      <c r="F81" s="181">
        <v>550</v>
      </c>
    </row>
    <row r="82" spans="2:6" x14ac:dyDescent="0.25">
      <c r="B82" s="173">
        <v>61</v>
      </c>
      <c r="C82" s="174" t="s">
        <v>185</v>
      </c>
      <c r="D82" s="175" t="s">
        <v>182</v>
      </c>
      <c r="E82" s="176">
        <v>4312</v>
      </c>
      <c r="F82" s="181">
        <v>7500</v>
      </c>
    </row>
    <row r="83" spans="2:6" x14ac:dyDescent="0.25">
      <c r="B83" s="173">
        <v>62</v>
      </c>
      <c r="C83" s="174" t="s">
        <v>186</v>
      </c>
      <c r="D83" s="175" t="s">
        <v>182</v>
      </c>
      <c r="E83" s="176">
        <v>4313</v>
      </c>
      <c r="F83" s="181">
        <v>3700</v>
      </c>
    </row>
    <row r="84" spans="2:6" x14ac:dyDescent="0.25">
      <c r="B84" s="173">
        <v>63</v>
      </c>
      <c r="C84" s="174" t="s">
        <v>187</v>
      </c>
      <c r="D84" s="175" t="s">
        <v>188</v>
      </c>
      <c r="E84" s="176">
        <v>4307</v>
      </c>
      <c r="F84" s="181">
        <v>1600</v>
      </c>
    </row>
    <row r="85" spans="2:6" x14ac:dyDescent="0.25">
      <c r="B85" s="173">
        <v>64</v>
      </c>
      <c r="C85" s="174" t="s">
        <v>189</v>
      </c>
      <c r="D85" s="175" t="s">
        <v>188</v>
      </c>
      <c r="E85" s="176">
        <v>4308</v>
      </c>
      <c r="F85" s="181">
        <v>4850</v>
      </c>
    </row>
    <row r="86" spans="2:6" x14ac:dyDescent="0.25">
      <c r="B86" s="173">
        <v>65</v>
      </c>
      <c r="C86" s="174" t="s">
        <v>190</v>
      </c>
      <c r="D86" s="175" t="s">
        <v>188</v>
      </c>
      <c r="E86" s="176">
        <v>4309</v>
      </c>
      <c r="F86" s="181">
        <v>3400</v>
      </c>
    </row>
    <row r="87" spans="2:6" x14ac:dyDescent="0.25">
      <c r="B87" s="173">
        <v>66</v>
      </c>
      <c r="C87" s="174" t="s">
        <v>191</v>
      </c>
      <c r="D87" s="175" t="s">
        <v>188</v>
      </c>
      <c r="E87" s="176">
        <v>4310</v>
      </c>
      <c r="F87" s="181">
        <v>5150</v>
      </c>
    </row>
    <row r="88" spans="2:6" x14ac:dyDescent="0.25">
      <c r="B88" s="173">
        <v>67</v>
      </c>
      <c r="C88" s="174" t="s">
        <v>192</v>
      </c>
      <c r="D88" s="175" t="s">
        <v>188</v>
      </c>
      <c r="E88" s="176">
        <v>4311</v>
      </c>
      <c r="F88" s="181">
        <v>3650</v>
      </c>
    </row>
    <row r="89" spans="2:6" x14ac:dyDescent="0.25">
      <c r="B89" s="173">
        <v>68</v>
      </c>
      <c r="C89" s="174" t="s">
        <v>193</v>
      </c>
      <c r="D89" s="175" t="s">
        <v>188</v>
      </c>
      <c r="E89" s="176">
        <v>4312</v>
      </c>
      <c r="F89" s="181">
        <v>4450</v>
      </c>
    </row>
    <row r="90" spans="2:6" x14ac:dyDescent="0.25">
      <c r="B90" s="173">
        <v>69</v>
      </c>
      <c r="C90" s="174" t="s">
        <v>194</v>
      </c>
      <c r="D90" s="175" t="s">
        <v>188</v>
      </c>
      <c r="E90" s="176">
        <v>4313</v>
      </c>
      <c r="F90" s="181">
        <v>2150</v>
      </c>
    </row>
    <row r="91" spans="2:6" x14ac:dyDescent="0.25">
      <c r="B91" s="173">
        <v>70</v>
      </c>
      <c r="C91" s="174" t="s">
        <v>195</v>
      </c>
      <c r="D91" s="175" t="s">
        <v>196</v>
      </c>
      <c r="E91" s="176">
        <v>4307</v>
      </c>
      <c r="F91" s="181">
        <v>350</v>
      </c>
    </row>
    <row r="92" spans="2:6" x14ac:dyDescent="0.25">
      <c r="B92" s="173">
        <v>71</v>
      </c>
      <c r="C92" s="174" t="s">
        <v>197</v>
      </c>
      <c r="D92" s="175" t="s">
        <v>196</v>
      </c>
      <c r="E92" s="176">
        <v>4308</v>
      </c>
      <c r="F92" s="181">
        <v>200</v>
      </c>
    </row>
    <row r="93" spans="2:6" x14ac:dyDescent="0.25">
      <c r="B93" s="173">
        <v>72</v>
      </c>
      <c r="C93" s="174" t="s">
        <v>198</v>
      </c>
      <c r="D93" s="175" t="s">
        <v>196</v>
      </c>
      <c r="E93" s="176">
        <v>4309</v>
      </c>
      <c r="F93" s="181">
        <v>650</v>
      </c>
    </row>
    <row r="94" spans="2:6" x14ac:dyDescent="0.25">
      <c r="B94" s="173">
        <v>73</v>
      </c>
      <c r="C94" s="174" t="s">
        <v>199</v>
      </c>
      <c r="D94" s="175" t="s">
        <v>196</v>
      </c>
      <c r="E94" s="176">
        <v>4310</v>
      </c>
      <c r="F94" s="181">
        <v>950</v>
      </c>
    </row>
    <row r="95" spans="2:6" x14ac:dyDescent="0.25">
      <c r="B95" s="173">
        <v>74</v>
      </c>
      <c r="C95" s="174" t="s">
        <v>200</v>
      </c>
      <c r="D95" s="175" t="s">
        <v>196</v>
      </c>
      <c r="E95" s="176">
        <v>4311</v>
      </c>
      <c r="F95" s="181">
        <v>3250</v>
      </c>
    </row>
    <row r="96" spans="2:6" x14ac:dyDescent="0.25">
      <c r="B96" s="173">
        <v>75</v>
      </c>
      <c r="C96" s="174" t="s">
        <v>201</v>
      </c>
      <c r="D96" s="175" t="s">
        <v>196</v>
      </c>
      <c r="E96" s="176">
        <v>4312</v>
      </c>
      <c r="F96" s="181">
        <v>10400</v>
      </c>
    </row>
    <row r="97" spans="2:6" x14ac:dyDescent="0.25">
      <c r="B97" s="173">
        <v>76</v>
      </c>
      <c r="C97" s="174" t="s">
        <v>202</v>
      </c>
      <c r="D97" s="175" t="s">
        <v>196</v>
      </c>
      <c r="E97" s="176">
        <v>4313</v>
      </c>
      <c r="F97" s="181">
        <v>9800</v>
      </c>
    </row>
    <row r="98" spans="2:6" x14ac:dyDescent="0.25">
      <c r="B98" s="173">
        <v>77</v>
      </c>
      <c r="C98" s="174" t="s">
        <v>203</v>
      </c>
      <c r="D98" s="175" t="s">
        <v>204</v>
      </c>
      <c r="E98" s="176">
        <v>4307</v>
      </c>
      <c r="F98" s="181">
        <v>1350</v>
      </c>
    </row>
    <row r="99" spans="2:6" x14ac:dyDescent="0.25">
      <c r="B99" s="173">
        <v>78</v>
      </c>
      <c r="C99" s="174" t="s">
        <v>205</v>
      </c>
      <c r="D99" s="175" t="s">
        <v>204</v>
      </c>
      <c r="E99" s="176">
        <v>4308</v>
      </c>
      <c r="F99" s="181">
        <v>450</v>
      </c>
    </row>
    <row r="100" spans="2:6" x14ac:dyDescent="0.25">
      <c r="F100" s="210"/>
    </row>
    <row r="105" spans="2:6" ht="17.25" x14ac:dyDescent="0.3">
      <c r="C105" s="166" t="s">
        <v>110</v>
      </c>
    </row>
    <row r="106" spans="2:6" x14ac:dyDescent="0.25">
      <c r="B106" t="s">
        <v>159</v>
      </c>
    </row>
    <row r="107" spans="2:6" ht="15.75" x14ac:dyDescent="0.25">
      <c r="B107" t="s">
        <v>206</v>
      </c>
      <c r="D107" s="167"/>
    </row>
    <row r="108" spans="2:6" x14ac:dyDescent="0.25">
      <c r="E108" t="s">
        <v>585</v>
      </c>
      <c r="F108" s="183"/>
    </row>
    <row r="109" spans="2:6" ht="15.75" x14ac:dyDescent="0.25">
      <c r="B109" s="167" t="s">
        <v>113</v>
      </c>
    </row>
    <row r="111" spans="2:6" ht="15.75" x14ac:dyDescent="0.25">
      <c r="B111" s="169"/>
      <c r="C111" s="170" t="s">
        <v>114</v>
      </c>
      <c r="D111" s="171" t="s">
        <v>115</v>
      </c>
      <c r="E111" s="172" t="s">
        <v>46</v>
      </c>
      <c r="F111" s="170" t="s">
        <v>104</v>
      </c>
    </row>
    <row r="112" spans="2:6" x14ac:dyDescent="0.25">
      <c r="B112" s="173">
        <v>79</v>
      </c>
      <c r="C112" s="174" t="s">
        <v>207</v>
      </c>
      <c r="D112" s="175" t="s">
        <v>204</v>
      </c>
      <c r="E112" s="176">
        <v>4309</v>
      </c>
      <c r="F112" s="181">
        <v>1150</v>
      </c>
    </row>
    <row r="113" spans="2:6" x14ac:dyDescent="0.25">
      <c r="B113" s="173">
        <v>80</v>
      </c>
      <c r="C113" s="174" t="s">
        <v>208</v>
      </c>
      <c r="D113" s="175" t="s">
        <v>204</v>
      </c>
      <c r="E113" s="176">
        <v>4310</v>
      </c>
      <c r="F113" s="181">
        <v>4250</v>
      </c>
    </row>
    <row r="114" spans="2:6" x14ac:dyDescent="0.25">
      <c r="B114" s="173">
        <v>81</v>
      </c>
      <c r="C114" s="174" t="s">
        <v>209</v>
      </c>
      <c r="D114" s="175" t="s">
        <v>204</v>
      </c>
      <c r="E114" s="176">
        <v>4311</v>
      </c>
      <c r="F114" s="181">
        <v>11900</v>
      </c>
    </row>
    <row r="115" spans="2:6" x14ac:dyDescent="0.25">
      <c r="B115" s="173">
        <v>82</v>
      </c>
      <c r="C115" s="174" t="s">
        <v>210</v>
      </c>
      <c r="D115" s="175" t="s">
        <v>204</v>
      </c>
      <c r="E115" s="176">
        <v>4312</v>
      </c>
      <c r="F115" s="181">
        <v>13600</v>
      </c>
    </row>
    <row r="116" spans="2:6" x14ac:dyDescent="0.25">
      <c r="B116" s="173">
        <v>83</v>
      </c>
      <c r="C116" s="174" t="s">
        <v>211</v>
      </c>
      <c r="D116" s="175" t="s">
        <v>204</v>
      </c>
      <c r="E116" s="176">
        <v>4313</v>
      </c>
      <c r="F116" s="181">
        <v>14450</v>
      </c>
    </row>
    <row r="117" spans="2:6" x14ac:dyDescent="0.25">
      <c r="B117" s="173">
        <v>84</v>
      </c>
      <c r="C117" s="174" t="s">
        <v>212</v>
      </c>
      <c r="D117" s="180" t="s">
        <v>204</v>
      </c>
      <c r="E117" s="176">
        <v>4314</v>
      </c>
      <c r="F117" s="179">
        <v>4700</v>
      </c>
    </row>
    <row r="118" spans="2:6" x14ac:dyDescent="0.25">
      <c r="B118" s="173">
        <v>85</v>
      </c>
      <c r="C118" s="174" t="s">
        <v>213</v>
      </c>
      <c r="D118" s="175" t="s">
        <v>214</v>
      </c>
      <c r="E118" s="176">
        <v>4307</v>
      </c>
      <c r="F118" s="181">
        <v>950</v>
      </c>
    </row>
    <row r="119" spans="2:6" x14ac:dyDescent="0.25">
      <c r="B119" s="173">
        <v>86</v>
      </c>
      <c r="C119" s="174" t="s">
        <v>215</v>
      </c>
      <c r="D119" s="175" t="s">
        <v>214</v>
      </c>
      <c r="E119" s="176">
        <v>4308</v>
      </c>
      <c r="F119" s="181">
        <v>700</v>
      </c>
    </row>
    <row r="120" spans="2:6" x14ac:dyDescent="0.25">
      <c r="B120" s="173">
        <v>87</v>
      </c>
      <c r="C120" s="174" t="s">
        <v>216</v>
      </c>
      <c r="D120" s="175" t="s">
        <v>214</v>
      </c>
      <c r="E120" s="176">
        <v>4310</v>
      </c>
      <c r="F120" s="181">
        <v>450</v>
      </c>
    </row>
    <row r="121" spans="2:6" x14ac:dyDescent="0.25">
      <c r="B121" s="173">
        <v>88</v>
      </c>
      <c r="C121" s="174" t="s">
        <v>217</v>
      </c>
      <c r="D121" s="175" t="s">
        <v>218</v>
      </c>
      <c r="E121" s="176">
        <v>4311</v>
      </c>
      <c r="F121" s="181">
        <v>1950</v>
      </c>
    </row>
    <row r="122" spans="2:6" x14ac:dyDescent="0.25">
      <c r="B122" s="173">
        <v>89</v>
      </c>
      <c r="C122" s="174" t="s">
        <v>219</v>
      </c>
      <c r="D122" s="175" t="s">
        <v>214</v>
      </c>
      <c r="E122" s="176">
        <v>4312</v>
      </c>
      <c r="F122" s="181">
        <v>4200</v>
      </c>
    </row>
    <row r="123" spans="2:6" x14ac:dyDescent="0.25">
      <c r="B123" s="173">
        <v>90</v>
      </c>
      <c r="C123" s="174" t="s">
        <v>220</v>
      </c>
      <c r="D123" s="175" t="s">
        <v>214</v>
      </c>
      <c r="E123" s="176">
        <v>4313</v>
      </c>
      <c r="F123" s="181">
        <v>6500</v>
      </c>
    </row>
    <row r="124" spans="2:6" x14ac:dyDescent="0.25">
      <c r="B124" s="173">
        <v>91</v>
      </c>
      <c r="C124" s="174" t="s">
        <v>221</v>
      </c>
      <c r="D124" s="180" t="s">
        <v>214</v>
      </c>
      <c r="E124" s="176">
        <v>4314</v>
      </c>
      <c r="F124" s="179">
        <v>1600</v>
      </c>
    </row>
    <row r="125" spans="2:6" x14ac:dyDescent="0.25">
      <c r="B125" s="173">
        <v>92</v>
      </c>
      <c r="C125" s="174" t="s">
        <v>222</v>
      </c>
      <c r="D125" s="175" t="s">
        <v>223</v>
      </c>
      <c r="E125" s="176">
        <v>4307</v>
      </c>
      <c r="F125" s="181">
        <v>650</v>
      </c>
    </row>
    <row r="126" spans="2:6" x14ac:dyDescent="0.25">
      <c r="B126" s="173">
        <v>93</v>
      </c>
      <c r="C126" s="174" t="s">
        <v>224</v>
      </c>
      <c r="D126" s="175" t="s">
        <v>223</v>
      </c>
      <c r="E126" s="176">
        <v>4309</v>
      </c>
      <c r="F126" s="181">
        <v>50</v>
      </c>
    </row>
    <row r="127" spans="2:6" x14ac:dyDescent="0.25">
      <c r="B127" s="173">
        <v>94</v>
      </c>
      <c r="C127" s="174" t="s">
        <v>225</v>
      </c>
      <c r="D127" s="175" t="s">
        <v>223</v>
      </c>
      <c r="E127" s="176">
        <v>4311</v>
      </c>
      <c r="F127" s="181">
        <v>50</v>
      </c>
    </row>
    <row r="128" spans="2:6" x14ac:dyDescent="0.25">
      <c r="B128" s="173">
        <v>95</v>
      </c>
      <c r="C128" s="174" t="s">
        <v>226</v>
      </c>
      <c r="D128" s="175" t="s">
        <v>223</v>
      </c>
      <c r="E128" s="176">
        <v>4312</v>
      </c>
      <c r="F128" s="181">
        <v>450</v>
      </c>
    </row>
    <row r="129" spans="2:6" x14ac:dyDescent="0.25">
      <c r="B129" s="173">
        <v>96</v>
      </c>
      <c r="C129" s="174" t="s">
        <v>227</v>
      </c>
      <c r="D129" s="175" t="s">
        <v>223</v>
      </c>
      <c r="E129" s="176">
        <v>4313</v>
      </c>
      <c r="F129" s="181">
        <v>8800</v>
      </c>
    </row>
    <row r="130" spans="2:6" x14ac:dyDescent="0.25">
      <c r="B130" s="173">
        <v>97</v>
      </c>
      <c r="C130" s="174" t="s">
        <v>228</v>
      </c>
      <c r="D130" s="180" t="s">
        <v>223</v>
      </c>
      <c r="E130" s="176">
        <v>4314</v>
      </c>
      <c r="F130" s="181">
        <v>3700</v>
      </c>
    </row>
    <row r="131" spans="2:6" x14ac:dyDescent="0.25">
      <c r="B131" s="173">
        <v>98</v>
      </c>
      <c r="C131" s="174" t="s">
        <v>229</v>
      </c>
      <c r="D131" s="175" t="s">
        <v>230</v>
      </c>
      <c r="E131" s="176">
        <v>4311</v>
      </c>
      <c r="F131" s="181">
        <v>400</v>
      </c>
    </row>
    <row r="132" spans="2:6" x14ac:dyDescent="0.25">
      <c r="B132" s="173">
        <v>99</v>
      </c>
      <c r="C132" s="174" t="s">
        <v>231</v>
      </c>
      <c r="D132" s="175" t="s">
        <v>230</v>
      </c>
      <c r="E132" s="176">
        <v>4312</v>
      </c>
      <c r="F132" s="181">
        <v>3000</v>
      </c>
    </row>
    <row r="133" spans="2:6" x14ac:dyDescent="0.25">
      <c r="B133" s="173">
        <v>100</v>
      </c>
      <c r="C133" s="174" t="s">
        <v>232</v>
      </c>
      <c r="D133" s="175" t="s">
        <v>233</v>
      </c>
      <c r="E133" s="176">
        <v>4313</v>
      </c>
      <c r="F133" s="181">
        <v>2700</v>
      </c>
    </row>
    <row r="134" spans="2:6" x14ac:dyDescent="0.25">
      <c r="B134" s="173">
        <v>101</v>
      </c>
      <c r="C134" s="174" t="s">
        <v>234</v>
      </c>
      <c r="D134" s="180" t="s">
        <v>233</v>
      </c>
      <c r="E134" s="176">
        <v>4314</v>
      </c>
      <c r="F134" s="181">
        <v>1850</v>
      </c>
    </row>
    <row r="135" spans="2:6" x14ac:dyDescent="0.25">
      <c r="B135" s="173">
        <v>102</v>
      </c>
      <c r="C135" s="174" t="s">
        <v>235</v>
      </c>
      <c r="D135" s="175" t="s">
        <v>236</v>
      </c>
      <c r="E135" s="176">
        <v>4311</v>
      </c>
      <c r="F135" s="181">
        <v>50</v>
      </c>
    </row>
    <row r="136" spans="2:6" x14ac:dyDescent="0.25">
      <c r="B136" s="173">
        <v>103</v>
      </c>
      <c r="C136" s="174" t="s">
        <v>237</v>
      </c>
      <c r="D136" s="175" t="s">
        <v>236</v>
      </c>
      <c r="E136" s="176">
        <v>4313</v>
      </c>
      <c r="F136" s="181">
        <v>300</v>
      </c>
    </row>
    <row r="137" spans="2:6" x14ac:dyDescent="0.25">
      <c r="B137" s="173">
        <v>104</v>
      </c>
      <c r="C137" s="174" t="s">
        <v>238</v>
      </c>
      <c r="D137" s="185" t="s">
        <v>236</v>
      </c>
      <c r="E137" s="174" t="s">
        <v>239</v>
      </c>
      <c r="F137" s="179">
        <v>1300</v>
      </c>
    </row>
    <row r="138" spans="2:6" x14ac:dyDescent="0.25">
      <c r="B138" s="173">
        <v>105</v>
      </c>
      <c r="C138" s="174" t="s">
        <v>240</v>
      </c>
      <c r="D138" s="185" t="s">
        <v>241</v>
      </c>
      <c r="E138" s="174" t="s">
        <v>242</v>
      </c>
      <c r="F138" s="179">
        <v>400</v>
      </c>
    </row>
    <row r="139" spans="2:6" x14ac:dyDescent="0.25">
      <c r="B139" s="173">
        <v>106</v>
      </c>
      <c r="C139" s="174" t="s">
        <v>243</v>
      </c>
      <c r="D139" s="185" t="s">
        <v>244</v>
      </c>
      <c r="E139" s="174" t="s">
        <v>245</v>
      </c>
      <c r="F139" s="179">
        <v>350</v>
      </c>
    </row>
    <row r="140" spans="2:6" x14ac:dyDescent="0.25">
      <c r="B140" s="173">
        <v>107</v>
      </c>
      <c r="C140" s="174" t="s">
        <v>246</v>
      </c>
      <c r="D140" s="185" t="s">
        <v>244</v>
      </c>
      <c r="E140" s="174" t="s">
        <v>239</v>
      </c>
      <c r="F140" s="179">
        <v>100</v>
      </c>
    </row>
    <row r="141" spans="2:6" x14ac:dyDescent="0.25">
      <c r="B141" s="173">
        <v>108</v>
      </c>
      <c r="C141" s="174" t="s">
        <v>247</v>
      </c>
      <c r="D141" s="185" t="s">
        <v>248</v>
      </c>
      <c r="E141" s="174" t="s">
        <v>249</v>
      </c>
      <c r="F141" s="179">
        <v>250</v>
      </c>
    </row>
    <row r="142" spans="2:6" x14ac:dyDescent="0.25">
      <c r="B142" s="173">
        <v>109</v>
      </c>
      <c r="C142" s="174" t="s">
        <v>250</v>
      </c>
      <c r="D142" s="185" t="s">
        <v>248</v>
      </c>
      <c r="E142" s="174" t="s">
        <v>251</v>
      </c>
      <c r="F142" s="179">
        <v>150</v>
      </c>
    </row>
    <row r="143" spans="2:6" x14ac:dyDescent="0.25">
      <c r="B143" s="173">
        <v>110</v>
      </c>
      <c r="C143" s="174" t="s">
        <v>252</v>
      </c>
      <c r="D143" s="185" t="s">
        <v>248</v>
      </c>
      <c r="E143" s="174" t="s">
        <v>253</v>
      </c>
      <c r="F143" s="179">
        <v>1450</v>
      </c>
    </row>
    <row r="144" spans="2:6" x14ac:dyDescent="0.25">
      <c r="B144" s="173">
        <v>111</v>
      </c>
      <c r="C144" s="174" t="s">
        <v>254</v>
      </c>
      <c r="D144" s="185" t="s">
        <v>248</v>
      </c>
      <c r="E144" s="174" t="s">
        <v>255</v>
      </c>
      <c r="F144" s="179">
        <v>2500</v>
      </c>
    </row>
    <row r="145" spans="2:6" x14ac:dyDescent="0.25">
      <c r="B145" s="173">
        <v>112</v>
      </c>
      <c r="C145" s="174" t="s">
        <v>256</v>
      </c>
      <c r="D145" s="185" t="s">
        <v>248</v>
      </c>
      <c r="E145" s="174" t="s">
        <v>239</v>
      </c>
      <c r="F145" s="179">
        <v>2300</v>
      </c>
    </row>
    <row r="146" spans="2:6" x14ac:dyDescent="0.25">
      <c r="B146" s="173">
        <v>113</v>
      </c>
      <c r="C146" s="174" t="s">
        <v>257</v>
      </c>
      <c r="D146" s="185" t="s">
        <v>258</v>
      </c>
      <c r="E146" s="174" t="s">
        <v>239</v>
      </c>
      <c r="F146" s="179">
        <v>300</v>
      </c>
    </row>
    <row r="147" spans="2:6" x14ac:dyDescent="0.25">
      <c r="B147" s="173">
        <v>114</v>
      </c>
      <c r="C147" s="174" t="s">
        <v>259</v>
      </c>
      <c r="D147" s="185" t="s">
        <v>258</v>
      </c>
      <c r="E147" s="174" t="s">
        <v>260</v>
      </c>
      <c r="F147" s="179">
        <v>5650</v>
      </c>
    </row>
    <row r="148" spans="2:6" x14ac:dyDescent="0.25">
      <c r="B148" s="173">
        <v>115</v>
      </c>
      <c r="C148" s="174" t="s">
        <v>261</v>
      </c>
      <c r="D148" s="185" t="s">
        <v>262</v>
      </c>
      <c r="E148" s="174" t="s">
        <v>242</v>
      </c>
      <c r="F148" s="179">
        <v>200</v>
      </c>
    </row>
    <row r="149" spans="2:6" x14ac:dyDescent="0.25">
      <c r="B149" s="173">
        <v>116</v>
      </c>
      <c r="C149" s="174" t="s">
        <v>263</v>
      </c>
      <c r="D149" s="185" t="s">
        <v>262</v>
      </c>
      <c r="E149" s="174" t="s">
        <v>251</v>
      </c>
      <c r="F149" s="179">
        <v>150</v>
      </c>
    </row>
    <row r="150" spans="2:6" x14ac:dyDescent="0.25">
      <c r="B150" s="173">
        <v>117</v>
      </c>
      <c r="C150" s="174" t="s">
        <v>264</v>
      </c>
      <c r="D150" s="185" t="s">
        <v>262</v>
      </c>
      <c r="E150" s="174" t="s">
        <v>253</v>
      </c>
      <c r="F150" s="179">
        <v>250</v>
      </c>
    </row>
    <row r="151" spans="2:6" x14ac:dyDescent="0.25">
      <c r="F151" s="210"/>
    </row>
    <row r="156" spans="2:6" ht="17.25" x14ac:dyDescent="0.3">
      <c r="C156" s="166" t="s">
        <v>110</v>
      </c>
    </row>
    <row r="157" spans="2:6" x14ac:dyDescent="0.25">
      <c r="B157" t="s">
        <v>159</v>
      </c>
    </row>
    <row r="158" spans="2:6" ht="15.75" x14ac:dyDescent="0.25">
      <c r="B158" t="s">
        <v>265</v>
      </c>
      <c r="D158" s="167"/>
    </row>
    <row r="159" spans="2:6" x14ac:dyDescent="0.25">
      <c r="E159" t="s">
        <v>586</v>
      </c>
      <c r="F159" s="183"/>
    </row>
    <row r="160" spans="2:6" ht="15.75" x14ac:dyDescent="0.25">
      <c r="B160" s="167" t="s">
        <v>113</v>
      </c>
    </row>
    <row r="162" spans="2:6" ht="15.75" x14ac:dyDescent="0.25">
      <c r="B162" s="169"/>
      <c r="C162" s="170" t="s">
        <v>114</v>
      </c>
      <c r="D162" s="171" t="s">
        <v>115</v>
      </c>
      <c r="E162" s="172" t="s">
        <v>46</v>
      </c>
      <c r="F162" s="170" t="s">
        <v>104</v>
      </c>
    </row>
    <row r="163" spans="2:6" x14ac:dyDescent="0.25">
      <c r="B163" s="173">
        <v>118</v>
      </c>
      <c r="C163" s="174" t="s">
        <v>266</v>
      </c>
      <c r="D163" s="185" t="s">
        <v>262</v>
      </c>
      <c r="E163" s="174" t="s">
        <v>255</v>
      </c>
      <c r="F163" s="179">
        <v>900</v>
      </c>
    </row>
    <row r="164" spans="2:6" x14ac:dyDescent="0.25">
      <c r="B164" s="173">
        <v>119</v>
      </c>
      <c r="C164" s="174" t="s">
        <v>267</v>
      </c>
      <c r="D164" s="185" t="s">
        <v>262</v>
      </c>
      <c r="E164" s="174" t="s">
        <v>239</v>
      </c>
      <c r="F164" s="179">
        <v>350</v>
      </c>
    </row>
    <row r="165" spans="2:6" x14ac:dyDescent="0.25">
      <c r="B165" s="173">
        <v>120</v>
      </c>
      <c r="C165" s="174" t="s">
        <v>268</v>
      </c>
      <c r="D165" s="185" t="s">
        <v>262</v>
      </c>
      <c r="E165" s="174" t="s">
        <v>260</v>
      </c>
      <c r="F165" s="179">
        <v>7850</v>
      </c>
    </row>
    <row r="166" spans="2:6" x14ac:dyDescent="0.25">
      <c r="B166" s="173">
        <v>121</v>
      </c>
      <c r="C166" s="174" t="s">
        <v>269</v>
      </c>
      <c r="D166" s="185" t="s">
        <v>270</v>
      </c>
      <c r="E166" s="174" t="s">
        <v>242</v>
      </c>
      <c r="F166" s="179">
        <v>500</v>
      </c>
    </row>
    <row r="167" spans="2:6" x14ac:dyDescent="0.25">
      <c r="B167" s="173">
        <v>122</v>
      </c>
      <c r="C167" s="174" t="s">
        <v>271</v>
      </c>
      <c r="D167" s="185" t="s">
        <v>270</v>
      </c>
      <c r="E167" s="174" t="s">
        <v>245</v>
      </c>
      <c r="F167" s="179">
        <v>250</v>
      </c>
    </row>
    <row r="168" spans="2:6" x14ac:dyDescent="0.25">
      <c r="B168" s="173">
        <v>123</v>
      </c>
      <c r="C168" s="174" t="s">
        <v>272</v>
      </c>
      <c r="D168" s="185" t="s">
        <v>270</v>
      </c>
      <c r="E168" s="174" t="s">
        <v>251</v>
      </c>
      <c r="F168" s="179">
        <v>100</v>
      </c>
    </row>
    <row r="169" spans="2:6" x14ac:dyDescent="0.25">
      <c r="B169" s="173">
        <v>124</v>
      </c>
      <c r="C169" s="174" t="s">
        <v>273</v>
      </c>
      <c r="D169" s="185" t="s">
        <v>270</v>
      </c>
      <c r="E169" s="174" t="s">
        <v>253</v>
      </c>
      <c r="F169" s="179">
        <v>150</v>
      </c>
    </row>
    <row r="170" spans="2:6" x14ac:dyDescent="0.25">
      <c r="B170" s="173">
        <v>125</v>
      </c>
      <c r="C170" s="174" t="s">
        <v>274</v>
      </c>
      <c r="D170" s="185" t="s">
        <v>270</v>
      </c>
      <c r="E170" s="174" t="s">
        <v>255</v>
      </c>
      <c r="F170" s="179">
        <v>300</v>
      </c>
    </row>
    <row r="171" spans="2:6" x14ac:dyDescent="0.25">
      <c r="B171" s="173">
        <v>126</v>
      </c>
      <c r="C171" s="174" t="s">
        <v>275</v>
      </c>
      <c r="D171" s="185" t="s">
        <v>270</v>
      </c>
      <c r="E171" s="174" t="s">
        <v>239</v>
      </c>
      <c r="F171" s="179">
        <v>2700</v>
      </c>
    </row>
    <row r="172" spans="2:6" x14ac:dyDescent="0.25">
      <c r="B172" s="173">
        <v>127</v>
      </c>
      <c r="C172" s="174" t="s">
        <v>276</v>
      </c>
      <c r="D172" s="185" t="s">
        <v>270</v>
      </c>
      <c r="E172" s="174" t="s">
        <v>260</v>
      </c>
      <c r="F172" s="179">
        <v>14000</v>
      </c>
    </row>
    <row r="173" spans="2:6" x14ac:dyDescent="0.25">
      <c r="B173" s="173">
        <v>128</v>
      </c>
      <c r="C173" s="174" t="s">
        <v>277</v>
      </c>
      <c r="D173" s="185" t="s">
        <v>278</v>
      </c>
      <c r="E173" s="174" t="s">
        <v>245</v>
      </c>
      <c r="F173" s="179">
        <v>50</v>
      </c>
    </row>
    <row r="174" spans="2:6" x14ac:dyDescent="0.25">
      <c r="B174" s="173">
        <v>129</v>
      </c>
      <c r="C174" s="174" t="s">
        <v>279</v>
      </c>
      <c r="D174" s="185" t="s">
        <v>278</v>
      </c>
      <c r="E174" s="174" t="s">
        <v>251</v>
      </c>
      <c r="F174" s="179">
        <v>50</v>
      </c>
    </row>
    <row r="175" spans="2:6" x14ac:dyDescent="0.25">
      <c r="B175" s="173">
        <v>130</v>
      </c>
      <c r="C175" s="174" t="s">
        <v>280</v>
      </c>
      <c r="D175" s="185" t="s">
        <v>278</v>
      </c>
      <c r="E175" s="174" t="s">
        <v>253</v>
      </c>
      <c r="F175" s="179">
        <v>250</v>
      </c>
    </row>
    <row r="176" spans="2:6" x14ac:dyDescent="0.25">
      <c r="B176" s="173">
        <v>131</v>
      </c>
      <c r="C176" s="174" t="s">
        <v>281</v>
      </c>
      <c r="D176" s="185" t="s">
        <v>278</v>
      </c>
      <c r="E176" s="174" t="s">
        <v>255</v>
      </c>
      <c r="F176" s="179">
        <v>400</v>
      </c>
    </row>
    <row r="177" spans="2:6" x14ac:dyDescent="0.25">
      <c r="B177" s="173">
        <v>132</v>
      </c>
      <c r="C177" s="174" t="s">
        <v>282</v>
      </c>
      <c r="D177" s="185" t="s">
        <v>278</v>
      </c>
      <c r="E177" s="174" t="s">
        <v>239</v>
      </c>
      <c r="F177" s="179">
        <v>8200</v>
      </c>
    </row>
    <row r="178" spans="2:6" x14ac:dyDescent="0.25">
      <c r="B178" s="173">
        <v>133</v>
      </c>
      <c r="C178" s="174" t="s">
        <v>283</v>
      </c>
      <c r="D178" s="185" t="s">
        <v>278</v>
      </c>
      <c r="E178" s="174" t="s">
        <v>260</v>
      </c>
      <c r="F178" s="179">
        <v>16350</v>
      </c>
    </row>
    <row r="179" spans="2:6" x14ac:dyDescent="0.25">
      <c r="B179" s="173">
        <v>134</v>
      </c>
      <c r="C179" s="174" t="s">
        <v>284</v>
      </c>
      <c r="D179" s="185" t="s">
        <v>285</v>
      </c>
      <c r="E179" s="174" t="s">
        <v>242</v>
      </c>
      <c r="F179" s="179">
        <v>200</v>
      </c>
    </row>
    <row r="180" spans="2:6" x14ac:dyDescent="0.25">
      <c r="B180" s="173">
        <v>135</v>
      </c>
      <c r="C180" s="174" t="s">
        <v>286</v>
      </c>
      <c r="D180" s="185" t="s">
        <v>285</v>
      </c>
      <c r="E180" s="174" t="s">
        <v>245</v>
      </c>
      <c r="F180" s="179">
        <v>500</v>
      </c>
    </row>
    <row r="181" spans="2:6" x14ac:dyDescent="0.25">
      <c r="B181" s="173">
        <v>136</v>
      </c>
      <c r="C181" s="174" t="s">
        <v>287</v>
      </c>
      <c r="D181" s="185" t="s">
        <v>285</v>
      </c>
      <c r="E181" s="174" t="s">
        <v>251</v>
      </c>
      <c r="F181" s="179">
        <v>1300</v>
      </c>
    </row>
    <row r="182" spans="2:6" x14ac:dyDescent="0.25">
      <c r="B182" s="173">
        <v>137</v>
      </c>
      <c r="C182" s="174" t="s">
        <v>288</v>
      </c>
      <c r="D182" s="185" t="s">
        <v>285</v>
      </c>
      <c r="E182" s="174" t="s">
        <v>249</v>
      </c>
      <c r="F182" s="179">
        <v>650</v>
      </c>
    </row>
    <row r="183" spans="2:6" x14ac:dyDescent="0.25">
      <c r="B183" s="173">
        <v>138</v>
      </c>
      <c r="C183" s="174" t="s">
        <v>289</v>
      </c>
      <c r="D183" s="185" t="s">
        <v>285</v>
      </c>
      <c r="E183" s="174" t="s">
        <v>253</v>
      </c>
      <c r="F183" s="179">
        <v>1800</v>
      </c>
    </row>
    <row r="184" spans="2:6" x14ac:dyDescent="0.25">
      <c r="B184" s="173">
        <v>139</v>
      </c>
      <c r="C184" s="174" t="s">
        <v>290</v>
      </c>
      <c r="D184" s="185" t="s">
        <v>285</v>
      </c>
      <c r="E184" s="174" t="s">
        <v>255</v>
      </c>
      <c r="F184" s="179">
        <v>10450</v>
      </c>
    </row>
    <row r="185" spans="2:6" x14ac:dyDescent="0.25">
      <c r="B185" s="173">
        <v>140</v>
      </c>
      <c r="C185" s="174" t="s">
        <v>291</v>
      </c>
      <c r="D185" s="185" t="s">
        <v>285</v>
      </c>
      <c r="E185" s="174" t="s">
        <v>239</v>
      </c>
      <c r="F185" s="179">
        <v>4700</v>
      </c>
    </row>
    <row r="186" spans="2:6" x14ac:dyDescent="0.25">
      <c r="B186" s="173">
        <v>141</v>
      </c>
      <c r="C186" s="174" t="s">
        <v>292</v>
      </c>
      <c r="D186" s="185" t="s">
        <v>285</v>
      </c>
      <c r="E186" s="174" t="s">
        <v>260</v>
      </c>
      <c r="F186" s="179">
        <v>11750</v>
      </c>
    </row>
    <row r="187" spans="2:6" x14ac:dyDescent="0.25">
      <c r="B187" s="173">
        <v>142</v>
      </c>
      <c r="C187" s="174" t="s">
        <v>293</v>
      </c>
      <c r="D187" s="185" t="s">
        <v>294</v>
      </c>
      <c r="E187" s="174" t="s">
        <v>242</v>
      </c>
      <c r="F187" s="179">
        <v>450</v>
      </c>
    </row>
    <row r="188" spans="2:6" x14ac:dyDescent="0.25">
      <c r="B188" s="173">
        <v>143</v>
      </c>
      <c r="C188" s="174" t="s">
        <v>295</v>
      </c>
      <c r="D188" s="185" t="s">
        <v>294</v>
      </c>
      <c r="E188" s="174" t="s">
        <v>245</v>
      </c>
      <c r="F188" s="179">
        <v>250</v>
      </c>
    </row>
    <row r="189" spans="2:6" x14ac:dyDescent="0.25">
      <c r="B189" s="173">
        <v>144</v>
      </c>
      <c r="C189" s="174" t="s">
        <v>296</v>
      </c>
      <c r="D189" s="185" t="s">
        <v>294</v>
      </c>
      <c r="E189" s="174" t="s">
        <v>297</v>
      </c>
      <c r="F189" s="179">
        <v>650</v>
      </c>
    </row>
    <row r="190" spans="2:6" x14ac:dyDescent="0.25">
      <c r="B190" s="173">
        <v>145</v>
      </c>
      <c r="C190" s="174" t="s">
        <v>298</v>
      </c>
      <c r="D190" s="185" t="s">
        <v>294</v>
      </c>
      <c r="E190" s="174" t="s">
        <v>251</v>
      </c>
      <c r="F190" s="179">
        <v>800</v>
      </c>
    </row>
    <row r="191" spans="2:6" x14ac:dyDescent="0.25">
      <c r="B191" s="173">
        <v>146</v>
      </c>
      <c r="C191" s="174" t="s">
        <v>299</v>
      </c>
      <c r="D191" s="185" t="s">
        <v>294</v>
      </c>
      <c r="E191" s="174" t="s">
        <v>253</v>
      </c>
      <c r="F191" s="179">
        <v>2950</v>
      </c>
    </row>
    <row r="192" spans="2:6" x14ac:dyDescent="0.25">
      <c r="B192" s="173">
        <v>147</v>
      </c>
      <c r="C192" s="174" t="s">
        <v>300</v>
      </c>
      <c r="D192" s="185" t="s">
        <v>294</v>
      </c>
      <c r="E192" s="174" t="s">
        <v>255</v>
      </c>
      <c r="F192" s="179">
        <v>11750</v>
      </c>
    </row>
    <row r="193" spans="2:6" x14ac:dyDescent="0.25">
      <c r="B193" s="173">
        <v>148</v>
      </c>
      <c r="C193" s="174" t="s">
        <v>301</v>
      </c>
      <c r="D193" s="185" t="s">
        <v>294</v>
      </c>
      <c r="E193" s="174" t="s">
        <v>239</v>
      </c>
      <c r="F193" s="179">
        <v>12500</v>
      </c>
    </row>
    <row r="194" spans="2:6" x14ac:dyDescent="0.25">
      <c r="B194" s="173">
        <v>149</v>
      </c>
      <c r="C194" s="174" t="s">
        <v>302</v>
      </c>
      <c r="D194" s="185" t="s">
        <v>294</v>
      </c>
      <c r="E194" s="174" t="s">
        <v>260</v>
      </c>
      <c r="F194" s="179">
        <v>16000</v>
      </c>
    </row>
    <row r="195" spans="2:6" x14ac:dyDescent="0.25">
      <c r="B195" s="173">
        <v>150</v>
      </c>
      <c r="C195" s="174" t="s">
        <v>303</v>
      </c>
      <c r="D195" s="185" t="s">
        <v>294</v>
      </c>
      <c r="E195" s="174" t="s">
        <v>304</v>
      </c>
      <c r="F195" s="179">
        <v>2650</v>
      </c>
    </row>
    <row r="196" spans="2:6" x14ac:dyDescent="0.25">
      <c r="B196" s="173">
        <v>151</v>
      </c>
      <c r="C196" s="174" t="s">
        <v>305</v>
      </c>
      <c r="D196" s="185" t="s">
        <v>306</v>
      </c>
      <c r="E196" s="174" t="s">
        <v>253</v>
      </c>
      <c r="F196" s="179">
        <v>300</v>
      </c>
    </row>
    <row r="197" spans="2:6" x14ac:dyDescent="0.25">
      <c r="B197" s="173">
        <v>152</v>
      </c>
      <c r="C197" s="174" t="s">
        <v>307</v>
      </c>
      <c r="D197" s="185" t="s">
        <v>306</v>
      </c>
      <c r="E197" s="174" t="s">
        <v>239</v>
      </c>
      <c r="F197" s="179">
        <v>50</v>
      </c>
    </row>
    <row r="198" spans="2:6" x14ac:dyDescent="0.25">
      <c r="B198" s="173">
        <v>153</v>
      </c>
      <c r="C198" s="174" t="s">
        <v>308</v>
      </c>
      <c r="D198" s="185" t="s">
        <v>306</v>
      </c>
      <c r="E198" s="174" t="s">
        <v>260</v>
      </c>
      <c r="F198" s="179">
        <v>11400</v>
      </c>
    </row>
    <row r="199" spans="2:6" x14ac:dyDescent="0.25">
      <c r="B199" s="173">
        <v>154</v>
      </c>
      <c r="C199" s="174" t="s">
        <v>309</v>
      </c>
      <c r="D199" s="185" t="s">
        <v>306</v>
      </c>
      <c r="E199" s="174" t="s">
        <v>304</v>
      </c>
      <c r="F199" s="179">
        <v>2150</v>
      </c>
    </row>
    <row r="200" spans="2:6" x14ac:dyDescent="0.25">
      <c r="B200" s="173">
        <v>155</v>
      </c>
      <c r="C200" s="174" t="s">
        <v>310</v>
      </c>
      <c r="D200" s="185" t="s">
        <v>311</v>
      </c>
      <c r="E200" s="174" t="s">
        <v>239</v>
      </c>
      <c r="F200" s="179">
        <v>100</v>
      </c>
    </row>
    <row r="201" spans="2:6" x14ac:dyDescent="0.25">
      <c r="B201" s="173">
        <v>156</v>
      </c>
      <c r="C201" s="174" t="s">
        <v>312</v>
      </c>
      <c r="D201" s="185" t="s">
        <v>311</v>
      </c>
      <c r="E201" s="174" t="s">
        <v>260</v>
      </c>
      <c r="F201" s="179">
        <v>9400</v>
      </c>
    </row>
    <row r="202" spans="2:6" x14ac:dyDescent="0.25">
      <c r="F202" s="90"/>
    </row>
    <row r="207" spans="2:6" ht="17.25" x14ac:dyDescent="0.3">
      <c r="C207" s="166" t="s">
        <v>110</v>
      </c>
    </row>
    <row r="208" spans="2:6" x14ac:dyDescent="0.25">
      <c r="B208" t="s">
        <v>159</v>
      </c>
    </row>
    <row r="209" spans="2:6" ht="15.75" x14ac:dyDescent="0.25">
      <c r="B209" t="s">
        <v>313</v>
      </c>
      <c r="D209" s="167"/>
    </row>
    <row r="210" spans="2:6" x14ac:dyDescent="0.25">
      <c r="E210" t="s">
        <v>587</v>
      </c>
      <c r="F210" s="183"/>
    </row>
    <row r="211" spans="2:6" ht="15.75" x14ac:dyDescent="0.25">
      <c r="B211" s="167" t="s">
        <v>113</v>
      </c>
    </row>
    <row r="213" spans="2:6" ht="15.75" x14ac:dyDescent="0.25">
      <c r="B213" s="169"/>
      <c r="C213" s="170" t="s">
        <v>114</v>
      </c>
      <c r="D213" s="171" t="s">
        <v>115</v>
      </c>
      <c r="E213" s="172" t="s">
        <v>46</v>
      </c>
      <c r="F213" s="170" t="s">
        <v>104</v>
      </c>
    </row>
    <row r="214" spans="2:6" x14ac:dyDescent="0.25">
      <c r="B214" s="173">
        <v>157</v>
      </c>
      <c r="C214" s="174" t="s">
        <v>314</v>
      </c>
      <c r="D214" s="185" t="s">
        <v>311</v>
      </c>
      <c r="E214" s="174" t="s">
        <v>304</v>
      </c>
      <c r="F214" s="179">
        <v>1100</v>
      </c>
    </row>
    <row r="215" spans="2:6" x14ac:dyDescent="0.25">
      <c r="B215" s="173">
        <v>158</v>
      </c>
      <c r="C215" s="174" t="s">
        <v>315</v>
      </c>
      <c r="D215" s="185" t="s">
        <v>316</v>
      </c>
      <c r="E215" s="174" t="s">
        <v>242</v>
      </c>
      <c r="F215" s="179">
        <v>100</v>
      </c>
    </row>
    <row r="216" spans="2:6" x14ac:dyDescent="0.25">
      <c r="B216" s="173">
        <v>159</v>
      </c>
      <c r="C216" s="174" t="s">
        <v>317</v>
      </c>
      <c r="D216" s="185" t="s">
        <v>316</v>
      </c>
      <c r="E216" s="174" t="s">
        <v>255</v>
      </c>
      <c r="F216" s="179">
        <v>650</v>
      </c>
    </row>
    <row r="217" spans="2:6" x14ac:dyDescent="0.25">
      <c r="B217" s="173">
        <v>160</v>
      </c>
      <c r="C217" s="174" t="s">
        <v>318</v>
      </c>
      <c r="D217" s="185" t="s">
        <v>316</v>
      </c>
      <c r="E217" s="174" t="s">
        <v>239</v>
      </c>
      <c r="F217" s="179">
        <v>1200</v>
      </c>
    </row>
    <row r="218" spans="2:6" x14ac:dyDescent="0.25">
      <c r="B218" s="173">
        <v>161</v>
      </c>
      <c r="C218" s="174" t="s">
        <v>319</v>
      </c>
      <c r="D218" s="185" t="s">
        <v>316</v>
      </c>
      <c r="E218" s="174" t="s">
        <v>260</v>
      </c>
      <c r="F218" s="179">
        <v>17150</v>
      </c>
    </row>
    <row r="219" spans="2:6" x14ac:dyDescent="0.25">
      <c r="B219" s="173">
        <v>162</v>
      </c>
      <c r="C219" s="174" t="s">
        <v>320</v>
      </c>
      <c r="D219" s="185" t="s">
        <v>316</v>
      </c>
      <c r="E219" s="174" t="s">
        <v>304</v>
      </c>
      <c r="F219" s="179">
        <v>6750</v>
      </c>
    </row>
    <row r="220" spans="2:6" x14ac:dyDescent="0.25">
      <c r="B220" s="173">
        <v>163</v>
      </c>
      <c r="C220" s="174" t="s">
        <v>321</v>
      </c>
      <c r="D220" s="185" t="s">
        <v>322</v>
      </c>
      <c r="E220" s="174" t="s">
        <v>249</v>
      </c>
      <c r="F220" s="179">
        <v>100</v>
      </c>
    </row>
    <row r="221" spans="2:6" x14ac:dyDescent="0.25">
      <c r="B221" s="173">
        <v>164</v>
      </c>
      <c r="C221" s="174" t="s">
        <v>323</v>
      </c>
      <c r="D221" s="185" t="s">
        <v>322</v>
      </c>
      <c r="E221" s="174" t="s">
        <v>255</v>
      </c>
      <c r="F221" s="179">
        <v>250</v>
      </c>
    </row>
    <row r="222" spans="2:6" x14ac:dyDescent="0.25">
      <c r="B222" s="173">
        <v>165</v>
      </c>
      <c r="C222" s="174" t="s">
        <v>324</v>
      </c>
      <c r="D222" s="185" t="s">
        <v>322</v>
      </c>
      <c r="E222" s="174" t="s">
        <v>239</v>
      </c>
      <c r="F222" s="179">
        <v>150</v>
      </c>
    </row>
    <row r="223" spans="2:6" x14ac:dyDescent="0.25">
      <c r="B223" s="173">
        <v>166</v>
      </c>
      <c r="C223" s="174" t="s">
        <v>325</v>
      </c>
      <c r="D223" s="185" t="s">
        <v>322</v>
      </c>
      <c r="E223" s="174" t="s">
        <v>260</v>
      </c>
      <c r="F223" s="179">
        <v>3550</v>
      </c>
    </row>
    <row r="224" spans="2:6" x14ac:dyDescent="0.25">
      <c r="B224" s="173">
        <v>167</v>
      </c>
      <c r="C224" s="174" t="s">
        <v>326</v>
      </c>
      <c r="D224" s="185" t="s">
        <v>322</v>
      </c>
      <c r="E224" s="174" t="s">
        <v>304</v>
      </c>
      <c r="F224" s="179">
        <v>1400</v>
      </c>
    </row>
    <row r="225" spans="2:6" x14ac:dyDescent="0.25">
      <c r="B225" s="173">
        <v>168</v>
      </c>
      <c r="C225" s="174" t="s">
        <v>327</v>
      </c>
      <c r="D225" s="185" t="s">
        <v>328</v>
      </c>
      <c r="E225" s="174" t="s">
        <v>242</v>
      </c>
      <c r="F225" s="179">
        <v>150</v>
      </c>
    </row>
    <row r="226" spans="2:6" x14ac:dyDescent="0.25">
      <c r="B226" s="173">
        <v>169</v>
      </c>
      <c r="C226" s="174" t="s">
        <v>329</v>
      </c>
      <c r="D226" s="185" t="s">
        <v>328</v>
      </c>
      <c r="E226" s="174" t="s">
        <v>245</v>
      </c>
      <c r="F226" s="179">
        <v>400</v>
      </c>
    </row>
    <row r="227" spans="2:6" x14ac:dyDescent="0.25">
      <c r="B227" s="173">
        <v>170</v>
      </c>
      <c r="C227" s="174" t="s">
        <v>330</v>
      </c>
      <c r="D227" s="185" t="s">
        <v>328</v>
      </c>
      <c r="E227" s="174" t="s">
        <v>297</v>
      </c>
      <c r="F227" s="179">
        <v>50</v>
      </c>
    </row>
    <row r="228" spans="2:6" x14ac:dyDescent="0.25">
      <c r="B228" s="173">
        <v>171</v>
      </c>
      <c r="C228" s="174" t="s">
        <v>331</v>
      </c>
      <c r="D228" s="185" t="s">
        <v>328</v>
      </c>
      <c r="E228" s="174" t="s">
        <v>249</v>
      </c>
      <c r="F228" s="179">
        <v>1500</v>
      </c>
    </row>
    <row r="229" spans="2:6" x14ac:dyDescent="0.25">
      <c r="B229" s="173">
        <v>172</v>
      </c>
      <c r="C229" s="174" t="s">
        <v>332</v>
      </c>
      <c r="D229" s="185" t="s">
        <v>328</v>
      </c>
      <c r="E229" s="174" t="s">
        <v>251</v>
      </c>
      <c r="F229" s="179">
        <v>1150</v>
      </c>
    </row>
    <row r="230" spans="2:6" x14ac:dyDescent="0.25">
      <c r="B230" s="173">
        <v>173</v>
      </c>
      <c r="C230" s="174" t="s">
        <v>333</v>
      </c>
      <c r="D230" s="185" t="s">
        <v>328</v>
      </c>
      <c r="E230" s="174" t="s">
        <v>253</v>
      </c>
      <c r="F230" s="179">
        <v>1700</v>
      </c>
    </row>
    <row r="231" spans="2:6" x14ac:dyDescent="0.25">
      <c r="B231" s="173">
        <v>174</v>
      </c>
      <c r="C231" s="174" t="s">
        <v>334</v>
      </c>
      <c r="D231" s="185" t="s">
        <v>328</v>
      </c>
      <c r="E231" s="174" t="s">
        <v>255</v>
      </c>
      <c r="F231" s="179">
        <v>3850</v>
      </c>
    </row>
    <row r="232" spans="2:6" x14ac:dyDescent="0.25">
      <c r="B232" s="173">
        <v>175</v>
      </c>
      <c r="C232" s="174" t="s">
        <v>335</v>
      </c>
      <c r="D232" s="185" t="s">
        <v>328</v>
      </c>
      <c r="E232" s="174" t="s">
        <v>239</v>
      </c>
      <c r="F232" s="179">
        <v>18000</v>
      </c>
    </row>
    <row r="233" spans="2:6" x14ac:dyDescent="0.25">
      <c r="B233" s="173">
        <v>176</v>
      </c>
      <c r="C233" s="174" t="s">
        <v>336</v>
      </c>
      <c r="D233" s="185" t="s">
        <v>328</v>
      </c>
      <c r="E233" s="174" t="s">
        <v>260</v>
      </c>
      <c r="F233" s="179">
        <v>66800</v>
      </c>
    </row>
    <row r="234" spans="2:6" x14ac:dyDescent="0.25">
      <c r="B234" s="173">
        <v>177</v>
      </c>
      <c r="C234" s="174" t="s">
        <v>337</v>
      </c>
      <c r="D234" s="185" t="s">
        <v>328</v>
      </c>
      <c r="E234" s="174" t="s">
        <v>304</v>
      </c>
      <c r="F234" s="179">
        <v>23500</v>
      </c>
    </row>
    <row r="235" spans="2:6" x14ac:dyDescent="0.25">
      <c r="B235" s="173">
        <v>178</v>
      </c>
      <c r="C235" s="174" t="s">
        <v>338</v>
      </c>
      <c r="D235" s="185" t="s">
        <v>328</v>
      </c>
      <c r="E235" s="174" t="s">
        <v>339</v>
      </c>
      <c r="F235" s="179">
        <v>50</v>
      </c>
    </row>
    <row r="236" spans="2:6" x14ac:dyDescent="0.25">
      <c r="B236" s="173">
        <v>179</v>
      </c>
      <c r="C236" s="174" t="s">
        <v>340</v>
      </c>
      <c r="D236" s="185" t="s">
        <v>341</v>
      </c>
      <c r="E236" s="174" t="s">
        <v>239</v>
      </c>
      <c r="F236" s="179">
        <v>100</v>
      </c>
    </row>
    <row r="237" spans="2:6" x14ac:dyDescent="0.25">
      <c r="B237" s="173">
        <v>180</v>
      </c>
      <c r="C237" s="174" t="s">
        <v>342</v>
      </c>
      <c r="D237" s="185" t="s">
        <v>341</v>
      </c>
      <c r="E237" s="174" t="s">
        <v>260</v>
      </c>
      <c r="F237" s="179">
        <v>3800</v>
      </c>
    </row>
    <row r="238" spans="2:6" x14ac:dyDescent="0.25">
      <c r="B238" s="173">
        <v>181</v>
      </c>
      <c r="C238" s="174" t="s">
        <v>343</v>
      </c>
      <c r="D238" s="185" t="s">
        <v>341</v>
      </c>
      <c r="E238" s="174" t="s">
        <v>304</v>
      </c>
      <c r="F238" s="179">
        <v>3900</v>
      </c>
    </row>
    <row r="239" spans="2:6" x14ac:dyDescent="0.25">
      <c r="B239" s="173">
        <v>182</v>
      </c>
      <c r="C239" s="174" t="s">
        <v>344</v>
      </c>
      <c r="D239" s="185" t="s">
        <v>341</v>
      </c>
      <c r="E239" s="174" t="s">
        <v>339</v>
      </c>
      <c r="F239" s="179">
        <v>4800</v>
      </c>
    </row>
    <row r="240" spans="2:6" x14ac:dyDescent="0.25">
      <c r="B240" s="173">
        <v>183</v>
      </c>
      <c r="C240" s="174" t="s">
        <v>345</v>
      </c>
      <c r="D240" s="185" t="s">
        <v>346</v>
      </c>
      <c r="E240" s="174" t="s">
        <v>242</v>
      </c>
      <c r="F240" s="179">
        <v>50</v>
      </c>
    </row>
    <row r="241" spans="2:6" x14ac:dyDescent="0.25">
      <c r="B241" s="173">
        <v>184</v>
      </c>
      <c r="C241" s="174" t="s">
        <v>347</v>
      </c>
      <c r="D241" s="185" t="s">
        <v>346</v>
      </c>
      <c r="E241" s="174" t="s">
        <v>260</v>
      </c>
      <c r="F241" s="179">
        <v>550</v>
      </c>
    </row>
    <row r="242" spans="2:6" x14ac:dyDescent="0.25">
      <c r="B242" s="173">
        <v>185</v>
      </c>
      <c r="C242" s="174" t="s">
        <v>348</v>
      </c>
      <c r="D242" s="185" t="s">
        <v>346</v>
      </c>
      <c r="E242" s="174" t="s">
        <v>304</v>
      </c>
      <c r="F242" s="179">
        <v>2900</v>
      </c>
    </row>
    <row r="243" spans="2:6" x14ac:dyDescent="0.25">
      <c r="B243" s="173">
        <v>186</v>
      </c>
      <c r="C243" s="174" t="s">
        <v>349</v>
      </c>
      <c r="D243" s="185" t="s">
        <v>346</v>
      </c>
      <c r="E243" s="174" t="s">
        <v>339</v>
      </c>
      <c r="F243" s="179">
        <v>1950</v>
      </c>
    </row>
    <row r="244" spans="2:6" x14ac:dyDescent="0.25">
      <c r="B244" s="173">
        <v>187</v>
      </c>
      <c r="C244" s="174" t="s">
        <v>350</v>
      </c>
      <c r="D244" s="185" t="s">
        <v>351</v>
      </c>
      <c r="E244" s="174" t="s">
        <v>242</v>
      </c>
      <c r="F244" s="179">
        <v>50</v>
      </c>
    </row>
    <row r="245" spans="2:6" x14ac:dyDescent="0.25">
      <c r="B245" s="173">
        <v>188</v>
      </c>
      <c r="C245" s="174" t="s">
        <v>352</v>
      </c>
      <c r="D245" s="185" t="s">
        <v>351</v>
      </c>
      <c r="E245" s="174" t="s">
        <v>260</v>
      </c>
      <c r="F245" s="179">
        <v>8600</v>
      </c>
    </row>
    <row r="246" spans="2:6" x14ac:dyDescent="0.25">
      <c r="B246" s="173">
        <v>189</v>
      </c>
      <c r="C246" s="174" t="s">
        <v>353</v>
      </c>
      <c r="D246" s="185" t="s">
        <v>351</v>
      </c>
      <c r="E246" s="174" t="s">
        <v>304</v>
      </c>
      <c r="F246" s="179">
        <v>8650</v>
      </c>
    </row>
    <row r="247" spans="2:6" x14ac:dyDescent="0.25">
      <c r="B247" s="173">
        <v>190</v>
      </c>
      <c r="C247" s="174" t="s">
        <v>354</v>
      </c>
      <c r="D247" s="185" t="s">
        <v>351</v>
      </c>
      <c r="E247" s="174" t="s">
        <v>339</v>
      </c>
      <c r="F247" s="179">
        <v>6650</v>
      </c>
    </row>
    <row r="248" spans="2:6" x14ac:dyDescent="0.25">
      <c r="B248" s="173">
        <v>191</v>
      </c>
      <c r="C248" s="174" t="s">
        <v>355</v>
      </c>
      <c r="D248" s="185" t="s">
        <v>356</v>
      </c>
      <c r="E248" s="174" t="s">
        <v>242</v>
      </c>
      <c r="F248" s="179">
        <v>50</v>
      </c>
    </row>
    <row r="249" spans="2:6" x14ac:dyDescent="0.25">
      <c r="B249" s="173">
        <v>192</v>
      </c>
      <c r="C249" s="174" t="s">
        <v>357</v>
      </c>
      <c r="D249" s="185" t="s">
        <v>356</v>
      </c>
      <c r="E249" s="174" t="s">
        <v>297</v>
      </c>
      <c r="F249" s="179">
        <v>600</v>
      </c>
    </row>
    <row r="250" spans="2:6" x14ac:dyDescent="0.25">
      <c r="B250" s="173">
        <v>193</v>
      </c>
      <c r="C250" s="174" t="s">
        <v>358</v>
      </c>
      <c r="D250" s="185" t="s">
        <v>356</v>
      </c>
      <c r="E250" s="174" t="s">
        <v>249</v>
      </c>
      <c r="F250" s="179">
        <v>350</v>
      </c>
    </row>
    <row r="251" spans="2:6" x14ac:dyDescent="0.25">
      <c r="B251" s="173">
        <v>194</v>
      </c>
      <c r="C251" s="174" t="s">
        <v>359</v>
      </c>
      <c r="D251" s="185" t="s">
        <v>356</v>
      </c>
      <c r="E251" s="174" t="s">
        <v>251</v>
      </c>
      <c r="F251" s="179">
        <v>450</v>
      </c>
    </row>
    <row r="252" spans="2:6" x14ac:dyDescent="0.25">
      <c r="B252" s="173">
        <v>195</v>
      </c>
      <c r="C252" s="174" t="s">
        <v>360</v>
      </c>
      <c r="D252" s="185" t="s">
        <v>356</v>
      </c>
      <c r="E252" s="174" t="s">
        <v>253</v>
      </c>
      <c r="F252" s="179">
        <v>850</v>
      </c>
    </row>
    <row r="253" spans="2:6" x14ac:dyDescent="0.25">
      <c r="F253" s="90"/>
    </row>
    <row r="258" spans="2:6" ht="17.25" x14ac:dyDescent="0.3">
      <c r="C258" s="166" t="s">
        <v>110</v>
      </c>
    </row>
    <row r="259" spans="2:6" x14ac:dyDescent="0.25">
      <c r="B259" t="s">
        <v>159</v>
      </c>
    </row>
    <row r="260" spans="2:6" ht="15.75" x14ac:dyDescent="0.25">
      <c r="B260" t="s">
        <v>361</v>
      </c>
      <c r="D260" s="167"/>
    </row>
    <row r="261" spans="2:6" x14ac:dyDescent="0.25">
      <c r="E261" t="s">
        <v>588</v>
      </c>
      <c r="F261" s="183"/>
    </row>
    <row r="262" spans="2:6" ht="15.75" x14ac:dyDescent="0.25">
      <c r="B262" s="167" t="s">
        <v>113</v>
      </c>
    </row>
    <row r="264" spans="2:6" ht="15.75" x14ac:dyDescent="0.25">
      <c r="B264" s="169"/>
      <c r="C264" s="170" t="s">
        <v>114</v>
      </c>
      <c r="D264" s="171" t="s">
        <v>115</v>
      </c>
      <c r="E264" s="172" t="s">
        <v>46</v>
      </c>
      <c r="F264" s="170" t="s">
        <v>104</v>
      </c>
    </row>
    <row r="265" spans="2:6" x14ac:dyDescent="0.25">
      <c r="B265" s="173">
        <v>196</v>
      </c>
      <c r="C265" s="174" t="s">
        <v>362</v>
      </c>
      <c r="D265" s="185" t="s">
        <v>356</v>
      </c>
      <c r="E265" s="174" t="s">
        <v>255</v>
      </c>
      <c r="F265" s="179">
        <v>500</v>
      </c>
    </row>
    <row r="266" spans="2:6" x14ac:dyDescent="0.25">
      <c r="B266" s="173">
        <v>197</v>
      </c>
      <c r="C266" s="174" t="s">
        <v>363</v>
      </c>
      <c r="D266" s="185" t="s">
        <v>356</v>
      </c>
      <c r="E266" s="174" t="s">
        <v>239</v>
      </c>
      <c r="F266" s="179">
        <v>950</v>
      </c>
    </row>
    <row r="267" spans="2:6" x14ac:dyDescent="0.25">
      <c r="B267" s="173">
        <v>198</v>
      </c>
      <c r="C267" s="174" t="s">
        <v>364</v>
      </c>
      <c r="D267" s="185" t="s">
        <v>356</v>
      </c>
      <c r="E267" s="174" t="s">
        <v>260</v>
      </c>
      <c r="F267" s="179">
        <v>5400</v>
      </c>
    </row>
    <row r="268" spans="2:6" x14ac:dyDescent="0.25">
      <c r="B268" s="173">
        <v>199</v>
      </c>
      <c r="C268" s="174" t="s">
        <v>365</v>
      </c>
      <c r="D268" s="185" t="s">
        <v>356</v>
      </c>
      <c r="E268" s="174" t="s">
        <v>304</v>
      </c>
      <c r="F268" s="179">
        <v>7000</v>
      </c>
    </row>
    <row r="269" spans="2:6" x14ac:dyDescent="0.25">
      <c r="B269" s="173">
        <v>200</v>
      </c>
      <c r="C269" s="174" t="s">
        <v>366</v>
      </c>
      <c r="D269" s="185" t="s">
        <v>356</v>
      </c>
      <c r="E269" s="174" t="s">
        <v>339</v>
      </c>
      <c r="F269" s="179">
        <v>11700</v>
      </c>
    </row>
    <row r="270" spans="2:6" x14ac:dyDescent="0.25">
      <c r="B270" s="173">
        <v>201</v>
      </c>
      <c r="C270" s="174" t="s">
        <v>367</v>
      </c>
      <c r="D270" s="185" t="s">
        <v>356</v>
      </c>
      <c r="E270" s="174" t="s">
        <v>368</v>
      </c>
      <c r="F270" s="179">
        <v>1450</v>
      </c>
    </row>
    <row r="271" spans="2:6" x14ac:dyDescent="0.25">
      <c r="B271" s="173">
        <v>202</v>
      </c>
      <c r="C271" s="174" t="s">
        <v>369</v>
      </c>
      <c r="D271" s="185" t="s">
        <v>370</v>
      </c>
      <c r="E271" s="174" t="s">
        <v>260</v>
      </c>
      <c r="F271" s="179">
        <v>350</v>
      </c>
    </row>
    <row r="272" spans="2:6" x14ac:dyDescent="0.25">
      <c r="B272" s="173">
        <v>203</v>
      </c>
      <c r="C272" s="174" t="s">
        <v>371</v>
      </c>
      <c r="D272" s="185" t="s">
        <v>370</v>
      </c>
      <c r="E272" s="174" t="s">
        <v>304</v>
      </c>
      <c r="F272" s="179">
        <v>200</v>
      </c>
    </row>
    <row r="273" spans="2:6" x14ac:dyDescent="0.25">
      <c r="B273" s="173">
        <v>204</v>
      </c>
      <c r="C273" s="174" t="s">
        <v>372</v>
      </c>
      <c r="D273" s="185" t="s">
        <v>370</v>
      </c>
      <c r="E273" s="174" t="s">
        <v>339</v>
      </c>
      <c r="F273" s="179">
        <v>400</v>
      </c>
    </row>
    <row r="274" spans="2:6" x14ac:dyDescent="0.25">
      <c r="B274" s="173">
        <v>205</v>
      </c>
      <c r="C274" s="174" t="s">
        <v>373</v>
      </c>
      <c r="D274" s="185" t="s">
        <v>370</v>
      </c>
      <c r="E274" s="174" t="s">
        <v>368</v>
      </c>
      <c r="F274" s="179">
        <v>2000</v>
      </c>
    </row>
    <row r="275" spans="2:6" x14ac:dyDescent="0.25">
      <c r="B275" s="173">
        <v>206</v>
      </c>
      <c r="C275" s="174" t="s">
        <v>374</v>
      </c>
      <c r="D275" s="185" t="s">
        <v>375</v>
      </c>
      <c r="E275" s="174" t="s">
        <v>242</v>
      </c>
      <c r="F275" s="179">
        <v>850</v>
      </c>
    </row>
    <row r="276" spans="2:6" x14ac:dyDescent="0.25">
      <c r="B276" s="173">
        <v>207</v>
      </c>
      <c r="C276" s="174" t="s">
        <v>376</v>
      </c>
      <c r="D276" s="185" t="s">
        <v>375</v>
      </c>
      <c r="E276" s="174" t="s">
        <v>249</v>
      </c>
      <c r="F276" s="179">
        <v>50</v>
      </c>
    </row>
    <row r="277" spans="2:6" x14ac:dyDescent="0.25">
      <c r="B277" s="173">
        <v>208</v>
      </c>
      <c r="C277" s="174" t="s">
        <v>377</v>
      </c>
      <c r="D277" s="185" t="s">
        <v>375</v>
      </c>
      <c r="E277" s="174" t="s">
        <v>251</v>
      </c>
      <c r="F277" s="179">
        <v>50</v>
      </c>
    </row>
    <row r="278" spans="2:6" x14ac:dyDescent="0.25">
      <c r="B278" s="173">
        <v>209</v>
      </c>
      <c r="C278" s="174" t="s">
        <v>378</v>
      </c>
      <c r="D278" s="185" t="s">
        <v>375</v>
      </c>
      <c r="E278" s="174" t="s">
        <v>253</v>
      </c>
      <c r="F278" s="179">
        <v>200</v>
      </c>
    </row>
    <row r="279" spans="2:6" x14ac:dyDescent="0.25">
      <c r="B279" s="173">
        <v>210</v>
      </c>
      <c r="C279" s="174" t="s">
        <v>379</v>
      </c>
      <c r="D279" s="185" t="s">
        <v>375</v>
      </c>
      <c r="E279" s="174" t="s">
        <v>260</v>
      </c>
      <c r="F279" s="179">
        <v>100</v>
      </c>
    </row>
    <row r="280" spans="2:6" x14ac:dyDescent="0.25">
      <c r="B280" s="173">
        <v>211</v>
      </c>
      <c r="C280" s="174" t="s">
        <v>380</v>
      </c>
      <c r="D280" s="185" t="s">
        <v>375</v>
      </c>
      <c r="E280" s="174" t="s">
        <v>304</v>
      </c>
      <c r="F280" s="179">
        <v>150</v>
      </c>
    </row>
    <row r="281" spans="2:6" x14ac:dyDescent="0.25">
      <c r="B281" s="173">
        <v>212</v>
      </c>
      <c r="C281" s="174" t="s">
        <v>381</v>
      </c>
      <c r="D281" s="185" t="s">
        <v>375</v>
      </c>
      <c r="E281" s="174" t="s">
        <v>339</v>
      </c>
      <c r="F281" s="179">
        <v>5950</v>
      </c>
    </row>
    <row r="282" spans="2:6" x14ac:dyDescent="0.25">
      <c r="B282" s="173">
        <v>213</v>
      </c>
      <c r="C282" s="174" t="s">
        <v>382</v>
      </c>
      <c r="D282" s="185" t="s">
        <v>375</v>
      </c>
      <c r="E282" s="174" t="s">
        <v>368</v>
      </c>
      <c r="F282" s="179">
        <v>1600</v>
      </c>
    </row>
    <row r="283" spans="2:6" x14ac:dyDescent="0.25">
      <c r="B283" s="173">
        <v>214</v>
      </c>
      <c r="C283" s="174" t="s">
        <v>383</v>
      </c>
      <c r="D283" s="185" t="s">
        <v>384</v>
      </c>
      <c r="E283" s="174" t="s">
        <v>242</v>
      </c>
      <c r="F283" s="179">
        <v>200</v>
      </c>
    </row>
    <row r="284" spans="2:6" x14ac:dyDescent="0.25">
      <c r="B284" s="173">
        <v>215</v>
      </c>
      <c r="C284" s="174" t="s">
        <v>385</v>
      </c>
      <c r="D284" s="185" t="s">
        <v>384</v>
      </c>
      <c r="E284" s="174" t="s">
        <v>239</v>
      </c>
      <c r="F284" s="179">
        <v>250</v>
      </c>
    </row>
    <row r="285" spans="2:6" x14ac:dyDescent="0.25">
      <c r="B285" s="173">
        <v>216</v>
      </c>
      <c r="C285" s="174" t="s">
        <v>386</v>
      </c>
      <c r="D285" s="185" t="s">
        <v>384</v>
      </c>
      <c r="E285" s="174" t="s">
        <v>260</v>
      </c>
      <c r="F285" s="179">
        <v>1400</v>
      </c>
    </row>
    <row r="286" spans="2:6" x14ac:dyDescent="0.25">
      <c r="B286" s="173">
        <v>217</v>
      </c>
      <c r="C286" s="174" t="s">
        <v>387</v>
      </c>
      <c r="D286" s="185" t="s">
        <v>384</v>
      </c>
      <c r="E286" s="174" t="s">
        <v>304</v>
      </c>
      <c r="F286" s="179">
        <v>600</v>
      </c>
    </row>
    <row r="287" spans="2:6" x14ac:dyDescent="0.25">
      <c r="B287" s="173">
        <v>218</v>
      </c>
      <c r="C287" s="174" t="s">
        <v>388</v>
      </c>
      <c r="D287" s="185" t="s">
        <v>384</v>
      </c>
      <c r="E287" s="174" t="s">
        <v>339</v>
      </c>
      <c r="F287" s="179">
        <v>5450</v>
      </c>
    </row>
    <row r="288" spans="2:6" x14ac:dyDescent="0.25">
      <c r="B288" s="173">
        <v>219</v>
      </c>
      <c r="C288" s="174" t="s">
        <v>389</v>
      </c>
      <c r="D288" s="185" t="s">
        <v>384</v>
      </c>
      <c r="E288" s="174" t="s">
        <v>368</v>
      </c>
      <c r="F288" s="179">
        <v>4300</v>
      </c>
    </row>
    <row r="289" spans="2:6" x14ac:dyDescent="0.25">
      <c r="B289" s="173">
        <v>220</v>
      </c>
      <c r="C289" s="174" t="s">
        <v>390</v>
      </c>
      <c r="D289" s="174" t="s">
        <v>391</v>
      </c>
      <c r="E289" s="174" t="s">
        <v>242</v>
      </c>
      <c r="F289" s="179">
        <v>1700</v>
      </c>
    </row>
    <row r="290" spans="2:6" x14ac:dyDescent="0.25">
      <c r="B290" s="173">
        <v>221</v>
      </c>
      <c r="C290" s="174" t="s">
        <v>392</v>
      </c>
      <c r="D290" s="174" t="s">
        <v>391</v>
      </c>
      <c r="E290" s="174" t="s">
        <v>251</v>
      </c>
      <c r="F290" s="179">
        <v>50</v>
      </c>
    </row>
    <row r="291" spans="2:6" x14ac:dyDescent="0.25">
      <c r="B291" s="173">
        <v>222</v>
      </c>
      <c r="C291" s="174" t="s">
        <v>393</v>
      </c>
      <c r="D291" s="174" t="s">
        <v>391</v>
      </c>
      <c r="E291" s="174" t="s">
        <v>260</v>
      </c>
      <c r="F291" s="179">
        <v>550</v>
      </c>
    </row>
    <row r="292" spans="2:6" x14ac:dyDescent="0.25">
      <c r="B292" s="173">
        <v>223</v>
      </c>
      <c r="C292" s="174" t="s">
        <v>394</v>
      </c>
      <c r="D292" s="174" t="s">
        <v>391</v>
      </c>
      <c r="E292" s="174" t="s">
        <v>304</v>
      </c>
      <c r="F292" s="179">
        <v>1650</v>
      </c>
    </row>
    <row r="293" spans="2:6" x14ac:dyDescent="0.25">
      <c r="B293" s="173">
        <v>224</v>
      </c>
      <c r="C293" s="174" t="s">
        <v>395</v>
      </c>
      <c r="D293" s="174" t="s">
        <v>391</v>
      </c>
      <c r="E293" s="174" t="s">
        <v>339</v>
      </c>
      <c r="F293" s="179">
        <v>8100</v>
      </c>
    </row>
    <row r="294" spans="2:6" x14ac:dyDescent="0.25">
      <c r="B294" s="173">
        <v>225</v>
      </c>
      <c r="C294" s="174" t="s">
        <v>396</v>
      </c>
      <c r="D294" s="174" t="s">
        <v>391</v>
      </c>
      <c r="E294" s="174" t="s">
        <v>368</v>
      </c>
      <c r="F294" s="179">
        <v>3500</v>
      </c>
    </row>
    <row r="295" spans="2:6" x14ac:dyDescent="0.25">
      <c r="B295" s="173">
        <v>226</v>
      </c>
      <c r="C295" s="174" t="s">
        <v>397</v>
      </c>
      <c r="D295" s="174" t="s">
        <v>398</v>
      </c>
      <c r="E295" s="174" t="s">
        <v>242</v>
      </c>
      <c r="F295" s="179">
        <v>300</v>
      </c>
    </row>
    <row r="296" spans="2:6" x14ac:dyDescent="0.25">
      <c r="B296" s="173">
        <v>227</v>
      </c>
      <c r="C296" s="174" t="s">
        <v>399</v>
      </c>
      <c r="D296" s="174" t="s">
        <v>398</v>
      </c>
      <c r="E296" s="174" t="s">
        <v>239</v>
      </c>
      <c r="F296" s="179">
        <v>50</v>
      </c>
    </row>
    <row r="297" spans="2:6" x14ac:dyDescent="0.25">
      <c r="B297" s="173">
        <v>228</v>
      </c>
      <c r="C297" s="174" t="s">
        <v>400</v>
      </c>
      <c r="D297" s="174" t="s">
        <v>398</v>
      </c>
      <c r="E297" s="174" t="s">
        <v>260</v>
      </c>
      <c r="F297" s="179">
        <v>1500</v>
      </c>
    </row>
    <row r="298" spans="2:6" x14ac:dyDescent="0.25">
      <c r="B298" s="173">
        <v>229</v>
      </c>
      <c r="C298" s="174" t="s">
        <v>401</v>
      </c>
      <c r="D298" s="174" t="s">
        <v>398</v>
      </c>
      <c r="E298" s="174" t="s">
        <v>304</v>
      </c>
      <c r="F298" s="179">
        <v>850</v>
      </c>
    </row>
    <row r="299" spans="2:6" x14ac:dyDescent="0.25">
      <c r="B299" s="173">
        <v>230</v>
      </c>
      <c r="C299" s="174" t="s">
        <v>402</v>
      </c>
      <c r="D299" s="174" t="s">
        <v>398</v>
      </c>
      <c r="E299" s="174" t="s">
        <v>339</v>
      </c>
      <c r="F299" s="179">
        <v>7600</v>
      </c>
    </row>
    <row r="300" spans="2:6" x14ac:dyDescent="0.25">
      <c r="B300" s="173">
        <v>231</v>
      </c>
      <c r="C300" s="174" t="s">
        <v>403</v>
      </c>
      <c r="D300" s="174" t="s">
        <v>398</v>
      </c>
      <c r="E300" s="174" t="s">
        <v>368</v>
      </c>
      <c r="F300" s="179">
        <v>15500</v>
      </c>
    </row>
    <row r="301" spans="2:6" x14ac:dyDescent="0.25">
      <c r="B301" s="173">
        <v>232</v>
      </c>
      <c r="C301" s="174" t="s">
        <v>404</v>
      </c>
      <c r="D301" s="174" t="s">
        <v>398</v>
      </c>
      <c r="E301" s="174" t="s">
        <v>405</v>
      </c>
      <c r="F301" s="179">
        <v>5600</v>
      </c>
    </row>
    <row r="302" spans="2:6" x14ac:dyDescent="0.25">
      <c r="B302" s="173">
        <v>233</v>
      </c>
      <c r="C302" s="174" t="s">
        <v>406</v>
      </c>
      <c r="D302" s="174" t="s">
        <v>407</v>
      </c>
      <c r="E302" s="174" t="s">
        <v>242</v>
      </c>
      <c r="F302" s="179">
        <v>450</v>
      </c>
    </row>
    <row r="303" spans="2:6" x14ac:dyDescent="0.25">
      <c r="B303" s="173">
        <v>234</v>
      </c>
      <c r="C303" s="174" t="s">
        <v>408</v>
      </c>
      <c r="D303" s="174" t="s">
        <v>407</v>
      </c>
      <c r="E303" s="174" t="s">
        <v>245</v>
      </c>
      <c r="F303" s="179">
        <v>250</v>
      </c>
    </row>
    <row r="304" spans="2:6" x14ac:dyDescent="0.25">
      <c r="F304" s="90"/>
    </row>
    <row r="309" spans="2:6" ht="17.25" x14ac:dyDescent="0.3">
      <c r="C309" s="166" t="s">
        <v>110</v>
      </c>
    </row>
    <row r="310" spans="2:6" x14ac:dyDescent="0.25">
      <c r="B310" t="s">
        <v>159</v>
      </c>
    </row>
    <row r="311" spans="2:6" ht="15.75" x14ac:dyDescent="0.25">
      <c r="B311" t="s">
        <v>409</v>
      </c>
      <c r="D311" s="167"/>
    </row>
    <row r="312" spans="2:6" x14ac:dyDescent="0.25">
      <c r="E312" t="s">
        <v>589</v>
      </c>
      <c r="F312" s="183"/>
    </row>
    <row r="313" spans="2:6" ht="15.75" x14ac:dyDescent="0.25">
      <c r="B313" s="167" t="s">
        <v>113</v>
      </c>
    </row>
    <row r="315" spans="2:6" ht="15.75" x14ac:dyDescent="0.25">
      <c r="B315" s="169"/>
      <c r="C315" s="170" t="s">
        <v>114</v>
      </c>
      <c r="D315" s="171" t="s">
        <v>115</v>
      </c>
      <c r="E315" s="172" t="s">
        <v>46</v>
      </c>
      <c r="F315" s="170" t="s">
        <v>104</v>
      </c>
    </row>
    <row r="316" spans="2:6" x14ac:dyDescent="0.25">
      <c r="B316" s="173">
        <v>235</v>
      </c>
      <c r="C316" s="174" t="s">
        <v>410</v>
      </c>
      <c r="D316" s="174" t="s">
        <v>407</v>
      </c>
      <c r="E316" s="174" t="s">
        <v>297</v>
      </c>
      <c r="F316" s="179">
        <v>150</v>
      </c>
    </row>
    <row r="317" spans="2:6" x14ac:dyDescent="0.25">
      <c r="B317" s="173">
        <v>236</v>
      </c>
      <c r="C317" s="174" t="s">
        <v>411</v>
      </c>
      <c r="D317" s="174" t="s">
        <v>407</v>
      </c>
      <c r="E317" s="174" t="s">
        <v>249</v>
      </c>
      <c r="F317" s="179">
        <v>600</v>
      </c>
    </row>
    <row r="318" spans="2:6" x14ac:dyDescent="0.25">
      <c r="B318" s="173">
        <v>237</v>
      </c>
      <c r="C318" s="174" t="s">
        <v>412</v>
      </c>
      <c r="D318" s="174" t="s">
        <v>407</v>
      </c>
      <c r="E318" s="174" t="s">
        <v>253</v>
      </c>
      <c r="F318" s="179">
        <v>200</v>
      </c>
    </row>
    <row r="319" spans="2:6" x14ac:dyDescent="0.25">
      <c r="B319" s="173">
        <v>238</v>
      </c>
      <c r="C319" s="174" t="s">
        <v>413</v>
      </c>
      <c r="D319" s="174" t="s">
        <v>407</v>
      </c>
      <c r="E319" s="174" t="s">
        <v>255</v>
      </c>
      <c r="F319" s="179">
        <v>400</v>
      </c>
    </row>
    <row r="320" spans="2:6" x14ac:dyDescent="0.25">
      <c r="B320" s="173">
        <v>239</v>
      </c>
      <c r="C320" s="174" t="s">
        <v>414</v>
      </c>
      <c r="D320" s="174" t="s">
        <v>407</v>
      </c>
      <c r="E320" s="174" t="s">
        <v>239</v>
      </c>
      <c r="F320" s="179">
        <v>500</v>
      </c>
    </row>
    <row r="321" spans="2:6" x14ac:dyDescent="0.25">
      <c r="B321" s="173">
        <v>240</v>
      </c>
      <c r="C321" s="174" t="s">
        <v>415</v>
      </c>
      <c r="D321" s="174" t="s">
        <v>407</v>
      </c>
      <c r="E321" s="174" t="s">
        <v>260</v>
      </c>
      <c r="F321" s="179">
        <v>3000</v>
      </c>
    </row>
    <row r="322" spans="2:6" x14ac:dyDescent="0.25">
      <c r="B322" s="173">
        <v>241</v>
      </c>
      <c r="C322" s="174" t="s">
        <v>416</v>
      </c>
      <c r="D322" s="174" t="s">
        <v>407</v>
      </c>
      <c r="E322" s="174" t="s">
        <v>304</v>
      </c>
      <c r="F322" s="179">
        <v>6450</v>
      </c>
    </row>
    <row r="323" spans="2:6" x14ac:dyDescent="0.25">
      <c r="B323" s="173">
        <v>242</v>
      </c>
      <c r="C323" s="174" t="s">
        <v>417</v>
      </c>
      <c r="D323" s="174" t="s">
        <v>407</v>
      </c>
      <c r="E323" s="174" t="s">
        <v>339</v>
      </c>
      <c r="F323" s="179">
        <v>17250</v>
      </c>
    </row>
    <row r="324" spans="2:6" x14ac:dyDescent="0.25">
      <c r="B324" s="173">
        <v>243</v>
      </c>
      <c r="C324" s="174" t="s">
        <v>418</v>
      </c>
      <c r="D324" s="174" t="s">
        <v>407</v>
      </c>
      <c r="E324" s="174" t="s">
        <v>368</v>
      </c>
      <c r="F324" s="179">
        <v>22550</v>
      </c>
    </row>
    <row r="325" spans="2:6" x14ac:dyDescent="0.25">
      <c r="B325" s="173">
        <v>244</v>
      </c>
      <c r="C325" s="174" t="s">
        <v>419</v>
      </c>
      <c r="D325" s="174" t="s">
        <v>407</v>
      </c>
      <c r="E325" s="174" t="s">
        <v>405</v>
      </c>
      <c r="F325" s="179">
        <v>5550</v>
      </c>
    </row>
    <row r="326" spans="2:6" x14ac:dyDescent="0.25">
      <c r="B326" s="173">
        <v>245</v>
      </c>
      <c r="C326" s="174" t="s">
        <v>420</v>
      </c>
      <c r="D326" s="174" t="s">
        <v>421</v>
      </c>
      <c r="E326" s="174" t="s">
        <v>251</v>
      </c>
      <c r="F326" s="179">
        <v>200</v>
      </c>
    </row>
    <row r="327" spans="2:6" x14ac:dyDescent="0.25">
      <c r="B327" s="173">
        <v>246</v>
      </c>
      <c r="C327" s="174" t="s">
        <v>422</v>
      </c>
      <c r="D327" s="174" t="s">
        <v>421</v>
      </c>
      <c r="E327" s="174" t="s">
        <v>255</v>
      </c>
      <c r="F327" s="179">
        <v>250</v>
      </c>
    </row>
    <row r="328" spans="2:6" x14ac:dyDescent="0.25">
      <c r="B328" s="173">
        <v>247</v>
      </c>
      <c r="C328" s="174" t="s">
        <v>423</v>
      </c>
      <c r="D328" s="174" t="s">
        <v>421</v>
      </c>
      <c r="E328" s="174" t="s">
        <v>260</v>
      </c>
      <c r="F328" s="179">
        <v>450</v>
      </c>
    </row>
    <row r="329" spans="2:6" x14ac:dyDescent="0.25">
      <c r="B329" s="173">
        <v>248</v>
      </c>
      <c r="C329" s="174" t="s">
        <v>424</v>
      </c>
      <c r="D329" s="174" t="s">
        <v>421</v>
      </c>
      <c r="E329" s="174" t="s">
        <v>339</v>
      </c>
      <c r="F329" s="179">
        <v>450</v>
      </c>
    </row>
    <row r="330" spans="2:6" x14ac:dyDescent="0.25">
      <c r="B330" s="173">
        <v>249</v>
      </c>
      <c r="C330" s="174" t="s">
        <v>425</v>
      </c>
      <c r="D330" s="174" t="s">
        <v>421</v>
      </c>
      <c r="E330" s="174" t="s">
        <v>368</v>
      </c>
      <c r="F330" s="179">
        <v>450</v>
      </c>
    </row>
    <row r="331" spans="2:6" x14ac:dyDescent="0.25">
      <c r="B331" s="173">
        <v>250</v>
      </c>
      <c r="C331" s="174" t="s">
        <v>426</v>
      </c>
      <c r="D331" s="174" t="s">
        <v>421</v>
      </c>
      <c r="E331" s="174" t="s">
        <v>405</v>
      </c>
      <c r="F331" s="179">
        <v>3600</v>
      </c>
    </row>
    <row r="332" spans="2:6" x14ac:dyDescent="0.25">
      <c r="B332" s="173">
        <v>251</v>
      </c>
      <c r="C332" s="174" t="s">
        <v>427</v>
      </c>
      <c r="D332" s="174" t="s">
        <v>428</v>
      </c>
      <c r="E332" s="174" t="s">
        <v>255</v>
      </c>
      <c r="F332" s="179">
        <v>250</v>
      </c>
    </row>
    <row r="333" spans="2:6" x14ac:dyDescent="0.25">
      <c r="B333" s="173">
        <v>252</v>
      </c>
      <c r="C333" s="174" t="s">
        <v>429</v>
      </c>
      <c r="D333" s="174" t="s">
        <v>428</v>
      </c>
      <c r="E333" s="174" t="s">
        <v>260</v>
      </c>
      <c r="F333" s="179">
        <v>1000</v>
      </c>
    </row>
    <row r="334" spans="2:6" x14ac:dyDescent="0.25">
      <c r="B334" s="173">
        <v>253</v>
      </c>
      <c r="C334" s="174" t="s">
        <v>430</v>
      </c>
      <c r="D334" s="174" t="s">
        <v>428</v>
      </c>
      <c r="E334" s="174" t="s">
        <v>304</v>
      </c>
      <c r="F334" s="179">
        <v>350</v>
      </c>
    </row>
    <row r="335" spans="2:6" x14ac:dyDescent="0.25">
      <c r="B335" s="173">
        <v>254</v>
      </c>
      <c r="C335" s="174" t="s">
        <v>431</v>
      </c>
      <c r="D335" s="174" t="s">
        <v>428</v>
      </c>
      <c r="E335" s="174" t="s">
        <v>339</v>
      </c>
      <c r="F335" s="179">
        <v>700</v>
      </c>
    </row>
    <row r="336" spans="2:6" x14ac:dyDescent="0.25">
      <c r="B336" s="173">
        <v>255</v>
      </c>
      <c r="C336" s="174" t="s">
        <v>432</v>
      </c>
      <c r="D336" s="174" t="s">
        <v>428</v>
      </c>
      <c r="E336" s="174" t="s">
        <v>368</v>
      </c>
      <c r="F336" s="179">
        <v>9850</v>
      </c>
    </row>
    <row r="337" spans="2:6" x14ac:dyDescent="0.25">
      <c r="B337" s="173">
        <v>256</v>
      </c>
      <c r="C337" s="174" t="s">
        <v>433</v>
      </c>
      <c r="D337" s="174" t="s">
        <v>428</v>
      </c>
      <c r="E337" s="174" t="s">
        <v>405</v>
      </c>
      <c r="F337" s="179">
        <v>3350</v>
      </c>
    </row>
    <row r="338" spans="2:6" x14ac:dyDescent="0.25">
      <c r="B338" s="173">
        <v>257</v>
      </c>
      <c r="C338" s="174" t="s">
        <v>434</v>
      </c>
      <c r="D338" s="174" t="s">
        <v>428</v>
      </c>
      <c r="E338" s="174" t="s">
        <v>239</v>
      </c>
      <c r="F338" s="179">
        <v>100</v>
      </c>
    </row>
    <row r="339" spans="2:6" x14ac:dyDescent="0.25">
      <c r="B339" s="173">
        <v>258</v>
      </c>
      <c r="C339" s="174" t="s">
        <v>435</v>
      </c>
      <c r="D339" s="174" t="s">
        <v>436</v>
      </c>
      <c r="E339" s="174" t="s">
        <v>239</v>
      </c>
      <c r="F339" s="179">
        <v>350</v>
      </c>
    </row>
    <row r="340" spans="2:6" x14ac:dyDescent="0.25">
      <c r="B340" s="173">
        <v>259</v>
      </c>
      <c r="C340" s="174" t="s">
        <v>437</v>
      </c>
      <c r="D340" s="174" t="s">
        <v>436</v>
      </c>
      <c r="E340" s="174" t="s">
        <v>260</v>
      </c>
      <c r="F340" s="179">
        <v>900</v>
      </c>
    </row>
    <row r="341" spans="2:6" x14ac:dyDescent="0.25">
      <c r="B341" s="173">
        <v>260</v>
      </c>
      <c r="C341" s="174" t="s">
        <v>438</v>
      </c>
      <c r="D341" s="174" t="s">
        <v>436</v>
      </c>
      <c r="E341" s="174" t="s">
        <v>304</v>
      </c>
      <c r="F341" s="179">
        <v>150</v>
      </c>
    </row>
    <row r="342" spans="2:6" x14ac:dyDescent="0.25">
      <c r="B342" s="173">
        <v>261</v>
      </c>
      <c r="C342" s="174" t="s">
        <v>439</v>
      </c>
      <c r="D342" s="174" t="s">
        <v>436</v>
      </c>
      <c r="E342" s="174" t="s">
        <v>339</v>
      </c>
      <c r="F342" s="179">
        <v>2450</v>
      </c>
    </row>
    <row r="343" spans="2:6" x14ac:dyDescent="0.25">
      <c r="B343" s="173">
        <v>262</v>
      </c>
      <c r="C343" s="174" t="s">
        <v>440</v>
      </c>
      <c r="D343" s="174" t="s">
        <v>436</v>
      </c>
      <c r="E343" s="174" t="s">
        <v>368</v>
      </c>
      <c r="F343" s="179">
        <v>14050</v>
      </c>
    </row>
    <row r="344" spans="2:6" x14ac:dyDescent="0.25">
      <c r="B344" s="173">
        <v>263</v>
      </c>
      <c r="C344" s="174" t="s">
        <v>441</v>
      </c>
      <c r="D344" s="174" t="s">
        <v>436</v>
      </c>
      <c r="E344" s="174" t="s">
        <v>405</v>
      </c>
      <c r="F344" s="179">
        <v>5550</v>
      </c>
    </row>
    <row r="345" spans="2:6" x14ac:dyDescent="0.25">
      <c r="B345" s="173">
        <v>264</v>
      </c>
      <c r="C345" s="174" t="s">
        <v>442</v>
      </c>
      <c r="D345" s="174" t="s">
        <v>443</v>
      </c>
      <c r="E345" s="174" t="s">
        <v>260</v>
      </c>
      <c r="F345" s="179">
        <v>1600</v>
      </c>
    </row>
    <row r="346" spans="2:6" x14ac:dyDescent="0.25">
      <c r="B346" s="173">
        <v>265</v>
      </c>
      <c r="C346" s="174" t="s">
        <v>444</v>
      </c>
      <c r="D346" s="174" t="s">
        <v>443</v>
      </c>
      <c r="E346" s="174" t="s">
        <v>304</v>
      </c>
      <c r="F346" s="179">
        <v>550</v>
      </c>
    </row>
    <row r="347" spans="2:6" x14ac:dyDescent="0.25">
      <c r="B347" s="173">
        <v>266</v>
      </c>
      <c r="C347" s="174" t="s">
        <v>445</v>
      </c>
      <c r="D347" s="174" t="s">
        <v>443</v>
      </c>
      <c r="E347" s="174" t="s">
        <v>339</v>
      </c>
      <c r="F347" s="179">
        <v>2050</v>
      </c>
    </row>
    <row r="348" spans="2:6" x14ac:dyDescent="0.25">
      <c r="B348" s="173">
        <v>267</v>
      </c>
      <c r="C348" s="174" t="s">
        <v>446</v>
      </c>
      <c r="D348" s="174" t="s">
        <v>443</v>
      </c>
      <c r="E348" s="174" t="s">
        <v>368</v>
      </c>
      <c r="F348" s="179">
        <v>6850</v>
      </c>
    </row>
    <row r="349" spans="2:6" x14ac:dyDescent="0.25">
      <c r="B349" s="173">
        <v>268</v>
      </c>
      <c r="C349" s="174" t="s">
        <v>447</v>
      </c>
      <c r="D349" s="174" t="s">
        <v>443</v>
      </c>
      <c r="E349" s="174" t="s">
        <v>405</v>
      </c>
      <c r="F349" s="179">
        <v>7000</v>
      </c>
    </row>
    <row r="350" spans="2:6" x14ac:dyDescent="0.25">
      <c r="B350" s="173">
        <v>269</v>
      </c>
      <c r="C350" s="174" t="s">
        <v>448</v>
      </c>
      <c r="D350" s="174" t="s">
        <v>443</v>
      </c>
      <c r="E350" s="174" t="s">
        <v>449</v>
      </c>
      <c r="F350" s="179">
        <v>600</v>
      </c>
    </row>
    <row r="351" spans="2:6" x14ac:dyDescent="0.25">
      <c r="B351" s="173">
        <v>270</v>
      </c>
      <c r="C351" s="174" t="s">
        <v>450</v>
      </c>
      <c r="D351" s="185" t="s">
        <v>451</v>
      </c>
      <c r="E351" s="174" t="s">
        <v>297</v>
      </c>
      <c r="F351" s="179">
        <v>100</v>
      </c>
    </row>
    <row r="352" spans="2:6" x14ac:dyDescent="0.25">
      <c r="B352" s="173">
        <v>271</v>
      </c>
      <c r="C352" s="174" t="s">
        <v>452</v>
      </c>
      <c r="D352" s="185" t="s">
        <v>451</v>
      </c>
      <c r="E352" s="174" t="s">
        <v>253</v>
      </c>
      <c r="F352" s="179">
        <v>550</v>
      </c>
    </row>
    <row r="353" spans="2:6" x14ac:dyDescent="0.25">
      <c r="B353" s="173">
        <v>272</v>
      </c>
      <c r="C353" s="174" t="s">
        <v>453</v>
      </c>
      <c r="D353" s="185" t="s">
        <v>451</v>
      </c>
      <c r="E353" s="174" t="s">
        <v>255</v>
      </c>
      <c r="F353" s="179">
        <v>550</v>
      </c>
    </row>
    <row r="354" spans="2:6" x14ac:dyDescent="0.25">
      <c r="B354" s="173">
        <v>273</v>
      </c>
      <c r="C354" s="174" t="s">
        <v>454</v>
      </c>
      <c r="D354" s="185" t="s">
        <v>451</v>
      </c>
      <c r="E354" s="174" t="s">
        <v>239</v>
      </c>
      <c r="F354" s="179">
        <v>150</v>
      </c>
    </row>
    <row r="355" spans="2:6" x14ac:dyDescent="0.25">
      <c r="F355" s="90"/>
    </row>
    <row r="360" spans="2:6" ht="17.25" x14ac:dyDescent="0.3">
      <c r="C360" s="166" t="s">
        <v>110</v>
      </c>
    </row>
    <row r="361" spans="2:6" x14ac:dyDescent="0.25">
      <c r="B361" t="s">
        <v>159</v>
      </c>
    </row>
    <row r="362" spans="2:6" ht="15.75" x14ac:dyDescent="0.25">
      <c r="B362" t="s">
        <v>455</v>
      </c>
      <c r="D362" s="167"/>
    </row>
    <row r="363" spans="2:6" x14ac:dyDescent="0.25">
      <c r="E363" t="s">
        <v>590</v>
      </c>
      <c r="F363" s="183"/>
    </row>
    <row r="364" spans="2:6" ht="15.75" x14ac:dyDescent="0.25">
      <c r="B364" s="167" t="s">
        <v>113</v>
      </c>
    </row>
    <row r="366" spans="2:6" ht="15.75" x14ac:dyDescent="0.25">
      <c r="B366" s="169"/>
      <c r="C366" s="170" t="s">
        <v>114</v>
      </c>
      <c r="D366" s="171" t="s">
        <v>115</v>
      </c>
      <c r="E366" s="172" t="s">
        <v>46</v>
      </c>
      <c r="F366" s="170" t="s">
        <v>104</v>
      </c>
    </row>
    <row r="367" spans="2:6" x14ac:dyDescent="0.25">
      <c r="B367" s="173">
        <v>274</v>
      </c>
      <c r="C367" s="174" t="s">
        <v>456</v>
      </c>
      <c r="D367" s="185" t="s">
        <v>451</v>
      </c>
      <c r="E367" s="174" t="s">
        <v>260</v>
      </c>
      <c r="F367" s="179">
        <v>1700</v>
      </c>
    </row>
    <row r="368" spans="2:6" x14ac:dyDescent="0.25">
      <c r="B368" s="173">
        <v>275</v>
      </c>
      <c r="C368" s="174" t="s">
        <v>457</v>
      </c>
      <c r="D368" s="185" t="s">
        <v>451</v>
      </c>
      <c r="E368" s="174" t="s">
        <v>304</v>
      </c>
      <c r="F368" s="179">
        <v>450</v>
      </c>
    </row>
    <row r="369" spans="2:6" x14ac:dyDescent="0.25">
      <c r="B369" s="173">
        <v>276</v>
      </c>
      <c r="C369" s="174" t="s">
        <v>458</v>
      </c>
      <c r="D369" s="185" t="s">
        <v>451</v>
      </c>
      <c r="E369" s="174" t="s">
        <v>339</v>
      </c>
      <c r="F369" s="179">
        <v>450</v>
      </c>
    </row>
    <row r="370" spans="2:6" x14ac:dyDescent="0.25">
      <c r="B370" s="173">
        <v>277</v>
      </c>
      <c r="C370" s="174" t="s">
        <v>459</v>
      </c>
      <c r="D370" s="185" t="s">
        <v>451</v>
      </c>
      <c r="E370" s="174" t="s">
        <v>368</v>
      </c>
      <c r="F370" s="179">
        <v>150</v>
      </c>
    </row>
    <row r="371" spans="2:6" x14ac:dyDescent="0.25">
      <c r="B371" s="173">
        <v>278</v>
      </c>
      <c r="C371" s="174" t="s">
        <v>460</v>
      </c>
      <c r="D371" s="185" t="s">
        <v>451</v>
      </c>
      <c r="E371" s="174" t="s">
        <v>405</v>
      </c>
      <c r="F371" s="179">
        <v>400</v>
      </c>
    </row>
    <row r="372" spans="2:6" x14ac:dyDescent="0.25">
      <c r="B372" s="173">
        <v>279</v>
      </c>
      <c r="C372" s="174" t="s">
        <v>461</v>
      </c>
      <c r="D372" s="185" t="s">
        <v>451</v>
      </c>
      <c r="E372" s="174" t="s">
        <v>449</v>
      </c>
      <c r="F372" s="179">
        <v>350</v>
      </c>
    </row>
    <row r="373" spans="2:6" x14ac:dyDescent="0.25">
      <c r="B373" s="173">
        <v>280</v>
      </c>
      <c r="C373" s="174" t="s">
        <v>462</v>
      </c>
      <c r="D373" s="185" t="s">
        <v>463</v>
      </c>
      <c r="E373" s="174" t="s">
        <v>249</v>
      </c>
      <c r="F373" s="179">
        <v>650</v>
      </c>
    </row>
    <row r="374" spans="2:6" x14ac:dyDescent="0.25">
      <c r="B374" s="173">
        <v>281</v>
      </c>
      <c r="C374" s="174" t="s">
        <v>464</v>
      </c>
      <c r="D374" s="185" t="s">
        <v>463</v>
      </c>
      <c r="E374" s="174" t="s">
        <v>260</v>
      </c>
      <c r="F374" s="179">
        <v>1350</v>
      </c>
    </row>
    <row r="375" spans="2:6" x14ac:dyDescent="0.25">
      <c r="B375" s="173">
        <v>282</v>
      </c>
      <c r="C375" s="174" t="s">
        <v>465</v>
      </c>
      <c r="D375" s="185" t="s">
        <v>463</v>
      </c>
      <c r="E375" s="174" t="s">
        <v>304</v>
      </c>
      <c r="F375" s="179">
        <v>2450</v>
      </c>
    </row>
    <row r="376" spans="2:6" x14ac:dyDescent="0.25">
      <c r="B376" s="173">
        <v>283</v>
      </c>
      <c r="C376" s="174" t="s">
        <v>466</v>
      </c>
      <c r="D376" s="185" t="s">
        <v>463</v>
      </c>
      <c r="E376" s="174" t="s">
        <v>339</v>
      </c>
      <c r="F376" s="179">
        <v>4100</v>
      </c>
    </row>
    <row r="377" spans="2:6" x14ac:dyDescent="0.25">
      <c r="B377" s="173">
        <v>284</v>
      </c>
      <c r="C377" s="174" t="s">
        <v>467</v>
      </c>
      <c r="D377" s="185" t="s">
        <v>463</v>
      </c>
      <c r="E377" s="174" t="s">
        <v>368</v>
      </c>
      <c r="F377" s="179">
        <v>10050</v>
      </c>
    </row>
    <row r="378" spans="2:6" x14ac:dyDescent="0.25">
      <c r="B378" s="173">
        <v>285</v>
      </c>
      <c r="C378" s="174" t="s">
        <v>468</v>
      </c>
      <c r="D378" s="185" t="s">
        <v>463</v>
      </c>
      <c r="E378" s="174" t="s">
        <v>405</v>
      </c>
      <c r="F378" s="179">
        <v>12600</v>
      </c>
    </row>
    <row r="379" spans="2:6" x14ac:dyDescent="0.25">
      <c r="B379" s="173">
        <v>286</v>
      </c>
      <c r="C379" s="174" t="s">
        <v>469</v>
      </c>
      <c r="D379" s="185" t="s">
        <v>463</v>
      </c>
      <c r="E379" s="174" t="s">
        <v>449</v>
      </c>
      <c r="F379" s="179">
        <v>1650</v>
      </c>
    </row>
    <row r="380" spans="2:6" x14ac:dyDescent="0.25">
      <c r="B380" s="173">
        <v>287</v>
      </c>
      <c r="C380" s="174" t="s">
        <v>470</v>
      </c>
      <c r="D380" s="185" t="s">
        <v>471</v>
      </c>
      <c r="E380" s="174" t="s">
        <v>260</v>
      </c>
      <c r="F380" s="179">
        <v>3900</v>
      </c>
    </row>
    <row r="381" spans="2:6" x14ac:dyDescent="0.25">
      <c r="B381" s="173">
        <v>288</v>
      </c>
      <c r="C381" s="174" t="s">
        <v>472</v>
      </c>
      <c r="D381" s="185" t="s">
        <v>471</v>
      </c>
      <c r="E381" s="174" t="s">
        <v>339</v>
      </c>
      <c r="F381" s="179">
        <v>50</v>
      </c>
    </row>
    <row r="382" spans="2:6" x14ac:dyDescent="0.25">
      <c r="B382" s="173">
        <v>289</v>
      </c>
      <c r="C382" s="174" t="s">
        <v>473</v>
      </c>
      <c r="D382" s="185" t="s">
        <v>471</v>
      </c>
      <c r="E382" s="174" t="s">
        <v>368</v>
      </c>
      <c r="F382" s="179">
        <v>400</v>
      </c>
    </row>
    <row r="383" spans="2:6" x14ac:dyDescent="0.25">
      <c r="B383" s="173">
        <v>290</v>
      </c>
      <c r="C383" s="174" t="s">
        <v>474</v>
      </c>
      <c r="D383" s="185" t="s">
        <v>471</v>
      </c>
      <c r="E383" s="174" t="s">
        <v>405</v>
      </c>
      <c r="F383" s="179">
        <v>300</v>
      </c>
    </row>
    <row r="384" spans="2:6" x14ac:dyDescent="0.25">
      <c r="B384" s="173">
        <v>291</v>
      </c>
      <c r="C384" s="174" t="s">
        <v>475</v>
      </c>
      <c r="D384" s="185" t="s">
        <v>471</v>
      </c>
      <c r="E384" s="174" t="s">
        <v>449</v>
      </c>
      <c r="F384" s="179">
        <v>1100</v>
      </c>
    </row>
    <row r="385" spans="2:6" x14ac:dyDescent="0.25">
      <c r="B385" s="173">
        <v>292</v>
      </c>
      <c r="C385" s="174" t="s">
        <v>476</v>
      </c>
      <c r="D385" s="185" t="s">
        <v>477</v>
      </c>
      <c r="E385" s="174" t="s">
        <v>260</v>
      </c>
      <c r="F385" s="179">
        <v>650</v>
      </c>
    </row>
    <row r="386" spans="2:6" x14ac:dyDescent="0.25">
      <c r="B386" s="173">
        <v>293</v>
      </c>
      <c r="C386" s="174" t="s">
        <v>478</v>
      </c>
      <c r="D386" s="185" t="s">
        <v>477</v>
      </c>
      <c r="E386" s="174" t="s">
        <v>339</v>
      </c>
      <c r="F386" s="179">
        <v>250</v>
      </c>
    </row>
    <row r="387" spans="2:6" x14ac:dyDescent="0.25">
      <c r="B387" s="173">
        <v>294</v>
      </c>
      <c r="C387" s="174" t="s">
        <v>479</v>
      </c>
      <c r="D387" s="185" t="s">
        <v>477</v>
      </c>
      <c r="E387" s="174" t="s">
        <v>368</v>
      </c>
      <c r="F387" s="179">
        <v>3450</v>
      </c>
    </row>
    <row r="388" spans="2:6" x14ac:dyDescent="0.25">
      <c r="B388" s="173">
        <v>295</v>
      </c>
      <c r="C388" s="174" t="s">
        <v>480</v>
      </c>
      <c r="D388" s="185" t="s">
        <v>477</v>
      </c>
      <c r="E388" s="174" t="s">
        <v>405</v>
      </c>
      <c r="F388" s="179">
        <v>12800</v>
      </c>
    </row>
    <row r="389" spans="2:6" x14ac:dyDescent="0.25">
      <c r="B389" s="173">
        <v>296</v>
      </c>
      <c r="C389" s="174" t="s">
        <v>481</v>
      </c>
      <c r="D389" s="185" t="s">
        <v>477</v>
      </c>
      <c r="E389" s="174" t="s">
        <v>449</v>
      </c>
      <c r="F389" s="179">
        <v>6950</v>
      </c>
    </row>
    <row r="390" spans="2:6" x14ac:dyDescent="0.25">
      <c r="B390" s="173">
        <v>297</v>
      </c>
      <c r="C390" s="174" t="s">
        <v>482</v>
      </c>
      <c r="D390" s="185" t="s">
        <v>483</v>
      </c>
      <c r="E390" s="174" t="s">
        <v>368</v>
      </c>
      <c r="F390" s="179">
        <v>750</v>
      </c>
    </row>
    <row r="391" spans="2:6" x14ac:dyDescent="0.25">
      <c r="B391" s="173">
        <v>298</v>
      </c>
      <c r="C391" s="174" t="s">
        <v>484</v>
      </c>
      <c r="D391" s="185" t="s">
        <v>483</v>
      </c>
      <c r="E391" s="174" t="s">
        <v>449</v>
      </c>
      <c r="F391" s="179">
        <v>250</v>
      </c>
    </row>
    <row r="392" spans="2:6" x14ac:dyDescent="0.25">
      <c r="B392" s="173">
        <v>299</v>
      </c>
      <c r="C392" s="174" t="s">
        <v>485</v>
      </c>
      <c r="D392" s="185" t="s">
        <v>483</v>
      </c>
      <c r="E392" s="174" t="s">
        <v>486</v>
      </c>
      <c r="F392" s="179">
        <v>2750</v>
      </c>
    </row>
    <row r="393" spans="2:6" x14ac:dyDescent="0.25">
      <c r="B393" s="173">
        <v>300</v>
      </c>
      <c r="C393" s="174" t="s">
        <v>487</v>
      </c>
      <c r="D393" s="185" t="s">
        <v>488</v>
      </c>
      <c r="E393" s="174" t="s">
        <v>297</v>
      </c>
      <c r="F393" s="179">
        <v>100</v>
      </c>
    </row>
    <row r="394" spans="2:6" x14ac:dyDescent="0.25">
      <c r="B394" s="173">
        <v>301</v>
      </c>
      <c r="C394" s="174" t="s">
        <v>489</v>
      </c>
      <c r="D394" s="185" t="s">
        <v>488</v>
      </c>
      <c r="E394" s="174" t="s">
        <v>253</v>
      </c>
      <c r="F394" s="179">
        <v>150</v>
      </c>
    </row>
    <row r="395" spans="2:6" x14ac:dyDescent="0.25">
      <c r="B395" s="173">
        <v>302</v>
      </c>
      <c r="C395" s="174" t="s">
        <v>490</v>
      </c>
      <c r="D395" s="185" t="s">
        <v>488</v>
      </c>
      <c r="E395" s="174" t="s">
        <v>255</v>
      </c>
      <c r="F395" s="179">
        <v>150</v>
      </c>
    </row>
    <row r="396" spans="2:6" x14ac:dyDescent="0.25">
      <c r="B396" s="173">
        <v>303</v>
      </c>
      <c r="C396" s="174" t="s">
        <v>491</v>
      </c>
      <c r="D396" s="185" t="s">
        <v>488</v>
      </c>
      <c r="E396" s="174" t="s">
        <v>239</v>
      </c>
      <c r="F396" s="179">
        <v>850</v>
      </c>
    </row>
    <row r="397" spans="2:6" x14ac:dyDescent="0.25">
      <c r="B397" s="173">
        <v>304</v>
      </c>
      <c r="C397" s="174" t="s">
        <v>492</v>
      </c>
      <c r="D397" s="185" t="s">
        <v>488</v>
      </c>
      <c r="E397" s="174" t="s">
        <v>260</v>
      </c>
      <c r="F397" s="179">
        <v>100</v>
      </c>
    </row>
    <row r="398" spans="2:6" x14ac:dyDescent="0.25">
      <c r="B398" s="173">
        <v>305</v>
      </c>
      <c r="C398" s="174" t="s">
        <v>493</v>
      </c>
      <c r="D398" s="185" t="s">
        <v>488</v>
      </c>
      <c r="E398" s="174" t="s">
        <v>304</v>
      </c>
      <c r="F398" s="179">
        <v>350</v>
      </c>
    </row>
    <row r="399" spans="2:6" x14ac:dyDescent="0.25">
      <c r="B399" s="173">
        <v>306</v>
      </c>
      <c r="C399" s="174" t="s">
        <v>494</v>
      </c>
      <c r="D399" s="185" t="s">
        <v>488</v>
      </c>
      <c r="E399" s="174" t="s">
        <v>339</v>
      </c>
      <c r="F399" s="179">
        <v>900</v>
      </c>
    </row>
    <row r="400" spans="2:6" x14ac:dyDescent="0.25">
      <c r="B400" s="173">
        <v>307</v>
      </c>
      <c r="C400" s="174" t="s">
        <v>495</v>
      </c>
      <c r="D400" s="185" t="s">
        <v>488</v>
      </c>
      <c r="E400" s="174" t="s">
        <v>368</v>
      </c>
      <c r="F400" s="179">
        <v>3750</v>
      </c>
    </row>
    <row r="401" spans="2:6" x14ac:dyDescent="0.25">
      <c r="B401" s="173">
        <v>308</v>
      </c>
      <c r="C401" s="174" t="s">
        <v>496</v>
      </c>
      <c r="D401" s="185" t="s">
        <v>488</v>
      </c>
      <c r="E401" s="174" t="s">
        <v>405</v>
      </c>
      <c r="F401" s="179">
        <v>9500</v>
      </c>
    </row>
    <row r="402" spans="2:6" x14ac:dyDescent="0.25">
      <c r="B402" s="173">
        <v>309</v>
      </c>
      <c r="C402" s="174" t="s">
        <v>497</v>
      </c>
      <c r="D402" s="185" t="s">
        <v>488</v>
      </c>
      <c r="E402" s="174" t="s">
        <v>449</v>
      </c>
      <c r="F402" s="179">
        <v>10600</v>
      </c>
    </row>
    <row r="403" spans="2:6" x14ac:dyDescent="0.25">
      <c r="B403" s="173">
        <v>310</v>
      </c>
      <c r="C403" s="174" t="s">
        <v>498</v>
      </c>
      <c r="D403" s="185" t="s">
        <v>488</v>
      </c>
      <c r="E403" s="174" t="s">
        <v>486</v>
      </c>
      <c r="F403" s="179">
        <v>350</v>
      </c>
    </row>
    <row r="404" spans="2:6" x14ac:dyDescent="0.25">
      <c r="B404" s="173">
        <v>311</v>
      </c>
      <c r="C404" s="174" t="s">
        <v>499</v>
      </c>
      <c r="D404" s="185" t="s">
        <v>500</v>
      </c>
      <c r="E404" s="174" t="s">
        <v>251</v>
      </c>
      <c r="F404" s="179">
        <v>50</v>
      </c>
    </row>
    <row r="405" spans="2:6" x14ac:dyDescent="0.25">
      <c r="B405" s="173">
        <v>312</v>
      </c>
      <c r="C405" s="174" t="s">
        <v>501</v>
      </c>
      <c r="D405" s="185" t="s">
        <v>500</v>
      </c>
      <c r="E405" s="174" t="s">
        <v>260</v>
      </c>
      <c r="F405" s="179">
        <v>50</v>
      </c>
    </row>
    <row r="406" spans="2:6" x14ac:dyDescent="0.25">
      <c r="F406" s="90"/>
    </row>
    <row r="411" spans="2:6" ht="17.25" x14ac:dyDescent="0.3">
      <c r="C411" s="166" t="s">
        <v>110</v>
      </c>
    </row>
    <row r="412" spans="2:6" x14ac:dyDescent="0.25">
      <c r="B412" t="s">
        <v>159</v>
      </c>
    </row>
    <row r="413" spans="2:6" ht="15.75" x14ac:dyDescent="0.25">
      <c r="B413" t="s">
        <v>502</v>
      </c>
      <c r="D413" s="167"/>
    </row>
    <row r="414" spans="2:6" x14ac:dyDescent="0.25">
      <c r="E414" t="s">
        <v>591</v>
      </c>
      <c r="F414" s="183"/>
    </row>
    <row r="415" spans="2:6" ht="15.75" x14ac:dyDescent="0.25">
      <c r="B415" s="167" t="s">
        <v>113</v>
      </c>
    </row>
    <row r="417" spans="2:6" ht="15.75" x14ac:dyDescent="0.25">
      <c r="B417" s="169"/>
      <c r="C417" s="170" t="s">
        <v>114</v>
      </c>
      <c r="D417" s="171" t="s">
        <v>115</v>
      </c>
      <c r="E417" s="172" t="s">
        <v>46</v>
      </c>
      <c r="F417" s="170" t="s">
        <v>104</v>
      </c>
    </row>
    <row r="418" spans="2:6" x14ac:dyDescent="0.25">
      <c r="B418" s="173">
        <v>313</v>
      </c>
      <c r="C418" s="174" t="s">
        <v>503</v>
      </c>
      <c r="D418" s="185" t="s">
        <v>500</v>
      </c>
      <c r="E418" s="174" t="s">
        <v>368</v>
      </c>
      <c r="F418" s="179">
        <v>250</v>
      </c>
    </row>
    <row r="419" spans="2:6" x14ac:dyDescent="0.25">
      <c r="B419" s="173">
        <v>314</v>
      </c>
      <c r="C419" s="174" t="s">
        <v>504</v>
      </c>
      <c r="D419" s="185" t="s">
        <v>500</v>
      </c>
      <c r="E419" s="174" t="s">
        <v>405</v>
      </c>
      <c r="F419" s="179">
        <v>400</v>
      </c>
    </row>
    <row r="420" spans="2:6" x14ac:dyDescent="0.25">
      <c r="B420" s="173">
        <v>315</v>
      </c>
      <c r="C420" s="174" t="s">
        <v>505</v>
      </c>
      <c r="D420" s="185" t="s">
        <v>500</v>
      </c>
      <c r="E420" s="174" t="s">
        <v>449</v>
      </c>
      <c r="F420" s="179">
        <v>9700</v>
      </c>
    </row>
    <row r="421" spans="2:6" x14ac:dyDescent="0.25">
      <c r="B421" s="173">
        <v>316</v>
      </c>
      <c r="C421" s="174" t="s">
        <v>506</v>
      </c>
      <c r="D421" s="185" t="s">
        <v>500</v>
      </c>
      <c r="E421" s="174" t="s">
        <v>486</v>
      </c>
      <c r="F421" s="179">
        <v>700</v>
      </c>
    </row>
    <row r="422" spans="2:6" x14ac:dyDescent="0.25">
      <c r="B422" s="173">
        <v>317</v>
      </c>
      <c r="C422" s="174" t="s">
        <v>507</v>
      </c>
      <c r="D422" s="185" t="s">
        <v>500</v>
      </c>
      <c r="E422" s="174" t="s">
        <v>368</v>
      </c>
      <c r="F422" s="179">
        <v>50</v>
      </c>
    </row>
    <row r="423" spans="2:6" x14ac:dyDescent="0.25">
      <c r="B423" s="173">
        <v>318</v>
      </c>
      <c r="C423" s="174" t="s">
        <v>508</v>
      </c>
      <c r="D423" s="185" t="s">
        <v>500</v>
      </c>
      <c r="E423" s="174" t="s">
        <v>304</v>
      </c>
      <c r="F423" s="179">
        <v>50</v>
      </c>
    </row>
    <row r="424" spans="2:6" x14ac:dyDescent="0.25">
      <c r="B424" s="173">
        <v>319</v>
      </c>
      <c r="C424" s="174" t="s">
        <v>509</v>
      </c>
      <c r="D424" s="185" t="s">
        <v>500</v>
      </c>
      <c r="E424" s="174" t="s">
        <v>405</v>
      </c>
      <c r="F424" s="179">
        <v>1200</v>
      </c>
    </row>
    <row r="425" spans="2:6" x14ac:dyDescent="0.25">
      <c r="B425" s="173">
        <v>320</v>
      </c>
      <c r="C425" s="174" t="s">
        <v>510</v>
      </c>
      <c r="D425" s="185" t="s">
        <v>500</v>
      </c>
      <c r="E425" s="174" t="s">
        <v>449</v>
      </c>
      <c r="F425" s="179">
        <v>8600</v>
      </c>
    </row>
    <row r="426" spans="2:6" x14ac:dyDescent="0.25">
      <c r="B426" s="173">
        <v>321</v>
      </c>
      <c r="C426" s="174" t="s">
        <v>511</v>
      </c>
      <c r="D426" s="185" t="s">
        <v>500</v>
      </c>
      <c r="E426" s="174" t="s">
        <v>486</v>
      </c>
      <c r="F426" s="179">
        <v>5600</v>
      </c>
    </row>
    <row r="427" spans="2:6" x14ac:dyDescent="0.25">
      <c r="B427" s="173">
        <v>322</v>
      </c>
      <c r="C427" s="174" t="s">
        <v>512</v>
      </c>
      <c r="D427" s="185" t="s">
        <v>513</v>
      </c>
      <c r="E427" s="174" t="s">
        <v>368</v>
      </c>
      <c r="F427" s="179">
        <v>50</v>
      </c>
    </row>
    <row r="428" spans="2:6" x14ac:dyDescent="0.25">
      <c r="B428" s="173">
        <v>323</v>
      </c>
      <c r="C428" s="174" t="s">
        <v>514</v>
      </c>
      <c r="D428" s="185" t="s">
        <v>513</v>
      </c>
      <c r="E428" s="174" t="s">
        <v>449</v>
      </c>
      <c r="F428" s="179">
        <v>100</v>
      </c>
    </row>
    <row r="429" spans="2:6" x14ac:dyDescent="0.25">
      <c r="B429" s="173">
        <v>324</v>
      </c>
      <c r="C429" s="174" t="s">
        <v>515</v>
      </c>
      <c r="D429" s="185" t="s">
        <v>513</v>
      </c>
      <c r="E429" s="174" t="s">
        <v>486</v>
      </c>
      <c r="F429" s="179">
        <v>900</v>
      </c>
    </row>
    <row r="430" spans="2:6" x14ac:dyDescent="0.25">
      <c r="B430" s="173">
        <v>325</v>
      </c>
      <c r="C430" s="174" t="s">
        <v>516</v>
      </c>
      <c r="D430" s="185" t="s">
        <v>513</v>
      </c>
      <c r="E430" s="174" t="s">
        <v>517</v>
      </c>
      <c r="F430" s="179">
        <v>1350</v>
      </c>
    </row>
    <row r="431" spans="2:6" x14ac:dyDescent="0.25">
      <c r="B431" s="173">
        <v>326</v>
      </c>
      <c r="C431" s="174" t="s">
        <v>518</v>
      </c>
      <c r="D431" s="185" t="s">
        <v>519</v>
      </c>
      <c r="E431" s="185" t="s">
        <v>251</v>
      </c>
      <c r="F431" s="186">
        <v>200</v>
      </c>
    </row>
    <row r="432" spans="2:6" x14ac:dyDescent="0.25">
      <c r="B432" s="173">
        <v>327</v>
      </c>
      <c r="C432" s="174" t="s">
        <v>520</v>
      </c>
      <c r="D432" s="185" t="s">
        <v>519</v>
      </c>
      <c r="E432" s="185" t="s">
        <v>260</v>
      </c>
      <c r="F432" s="186">
        <v>450</v>
      </c>
    </row>
    <row r="433" spans="2:6" x14ac:dyDescent="0.25">
      <c r="B433" s="173">
        <v>328</v>
      </c>
      <c r="C433" s="174" t="s">
        <v>521</v>
      </c>
      <c r="D433" s="185" t="s">
        <v>519</v>
      </c>
      <c r="E433" s="185" t="s">
        <v>339</v>
      </c>
      <c r="F433" s="186">
        <v>750</v>
      </c>
    </row>
    <row r="434" spans="2:6" x14ac:dyDescent="0.25">
      <c r="B434" s="173">
        <v>329</v>
      </c>
      <c r="C434" s="174" t="s">
        <v>522</v>
      </c>
      <c r="D434" s="185" t="s">
        <v>519</v>
      </c>
      <c r="E434" s="185" t="s">
        <v>368</v>
      </c>
      <c r="F434" s="186">
        <v>800</v>
      </c>
    </row>
    <row r="435" spans="2:6" x14ac:dyDescent="0.25">
      <c r="B435" s="173">
        <v>330</v>
      </c>
      <c r="C435" s="174" t="s">
        <v>523</v>
      </c>
      <c r="D435" s="185" t="s">
        <v>519</v>
      </c>
      <c r="E435" s="185" t="s">
        <v>405</v>
      </c>
      <c r="F435" s="186">
        <v>2150</v>
      </c>
    </row>
    <row r="436" spans="2:6" x14ac:dyDescent="0.25">
      <c r="B436" s="173">
        <v>331</v>
      </c>
      <c r="C436" s="174" t="s">
        <v>524</v>
      </c>
      <c r="D436" s="185" t="s">
        <v>519</v>
      </c>
      <c r="E436" s="185" t="s">
        <v>449</v>
      </c>
      <c r="F436" s="186">
        <v>7850</v>
      </c>
    </row>
    <row r="437" spans="2:6" x14ac:dyDescent="0.25">
      <c r="B437" s="173">
        <v>332</v>
      </c>
      <c r="C437" s="174" t="s">
        <v>525</v>
      </c>
      <c r="D437" s="185" t="s">
        <v>519</v>
      </c>
      <c r="E437" s="185" t="s">
        <v>486</v>
      </c>
      <c r="F437" s="186">
        <v>31650</v>
      </c>
    </row>
    <row r="438" spans="2:6" x14ac:dyDescent="0.25">
      <c r="B438" s="173">
        <v>333</v>
      </c>
      <c r="C438" s="174" t="s">
        <v>526</v>
      </c>
      <c r="D438" s="185" t="s">
        <v>519</v>
      </c>
      <c r="E438" s="185" t="s">
        <v>517</v>
      </c>
      <c r="F438" s="186">
        <v>3250</v>
      </c>
    </row>
    <row r="439" spans="2:6" x14ac:dyDescent="0.25">
      <c r="B439" s="173">
        <v>334</v>
      </c>
      <c r="C439" s="174" t="s">
        <v>527</v>
      </c>
      <c r="D439" s="185" t="s">
        <v>528</v>
      </c>
      <c r="E439" s="185" t="s">
        <v>239</v>
      </c>
      <c r="F439" s="186">
        <v>100</v>
      </c>
    </row>
    <row r="440" spans="2:6" x14ac:dyDescent="0.25">
      <c r="B440" s="173">
        <v>335</v>
      </c>
      <c r="C440" s="174" t="s">
        <v>529</v>
      </c>
      <c r="D440" s="185" t="s">
        <v>528</v>
      </c>
      <c r="E440" s="185" t="s">
        <v>304</v>
      </c>
      <c r="F440" s="186">
        <v>50</v>
      </c>
    </row>
    <row r="441" spans="2:6" x14ac:dyDescent="0.25">
      <c r="B441" s="173">
        <v>336</v>
      </c>
      <c r="C441" s="174" t="s">
        <v>530</v>
      </c>
      <c r="D441" s="185" t="s">
        <v>528</v>
      </c>
      <c r="E441" s="185" t="s">
        <v>339</v>
      </c>
      <c r="F441" s="186">
        <v>250</v>
      </c>
    </row>
    <row r="442" spans="2:6" x14ac:dyDescent="0.25">
      <c r="B442" s="173">
        <v>337</v>
      </c>
      <c r="C442" s="174" t="s">
        <v>531</v>
      </c>
      <c r="D442" s="185" t="s">
        <v>528</v>
      </c>
      <c r="E442" s="185" t="s">
        <v>368</v>
      </c>
      <c r="F442" s="186">
        <v>850</v>
      </c>
    </row>
    <row r="443" spans="2:6" x14ac:dyDescent="0.25">
      <c r="B443" s="173">
        <v>338</v>
      </c>
      <c r="C443" s="174" t="s">
        <v>532</v>
      </c>
      <c r="D443" s="185" t="s">
        <v>528</v>
      </c>
      <c r="E443" s="185" t="s">
        <v>405</v>
      </c>
      <c r="F443" s="186">
        <v>1100</v>
      </c>
    </row>
    <row r="444" spans="2:6" x14ac:dyDescent="0.25">
      <c r="B444" s="173">
        <v>339</v>
      </c>
      <c r="C444" s="174" t="s">
        <v>533</v>
      </c>
      <c r="D444" s="185" t="s">
        <v>528</v>
      </c>
      <c r="E444" s="185" t="s">
        <v>449</v>
      </c>
      <c r="F444" s="186">
        <v>2300</v>
      </c>
    </row>
    <row r="445" spans="2:6" x14ac:dyDescent="0.25">
      <c r="B445" s="173">
        <v>340</v>
      </c>
      <c r="C445" s="174" t="s">
        <v>534</v>
      </c>
      <c r="D445" s="185" t="s">
        <v>528</v>
      </c>
      <c r="E445" s="185" t="s">
        <v>486</v>
      </c>
      <c r="F445" s="186">
        <v>1750</v>
      </c>
    </row>
    <row r="446" spans="2:6" x14ac:dyDescent="0.25">
      <c r="B446" s="173">
        <v>341</v>
      </c>
      <c r="C446" s="174" t="s">
        <v>535</v>
      </c>
      <c r="D446" s="185" t="s">
        <v>528</v>
      </c>
      <c r="E446" s="185" t="s">
        <v>517</v>
      </c>
      <c r="F446" s="186">
        <v>5200</v>
      </c>
    </row>
    <row r="447" spans="2:6" x14ac:dyDescent="0.25">
      <c r="B447" s="173">
        <v>342</v>
      </c>
      <c r="C447" s="174" t="s">
        <v>536</v>
      </c>
      <c r="D447" s="185" t="s">
        <v>537</v>
      </c>
      <c r="E447" s="185" t="s">
        <v>449</v>
      </c>
      <c r="F447" s="186">
        <v>50</v>
      </c>
    </row>
    <row r="448" spans="2:6" x14ac:dyDescent="0.25">
      <c r="B448" s="173">
        <v>343</v>
      </c>
      <c r="C448" s="174" t="s">
        <v>538</v>
      </c>
      <c r="D448" s="185" t="s">
        <v>537</v>
      </c>
      <c r="E448" s="185" t="s">
        <v>486</v>
      </c>
      <c r="F448" s="186">
        <v>3500</v>
      </c>
    </row>
    <row r="449" spans="2:7" x14ac:dyDescent="0.25">
      <c r="B449" s="173">
        <v>344</v>
      </c>
      <c r="C449" s="174" t="s">
        <v>539</v>
      </c>
      <c r="D449" s="185" t="s">
        <v>537</v>
      </c>
      <c r="E449" s="185" t="s">
        <v>517</v>
      </c>
      <c r="F449" s="186">
        <v>7600</v>
      </c>
    </row>
    <row r="450" spans="2:7" ht="15.75" thickBot="1" x14ac:dyDescent="0.3">
      <c r="B450" s="173">
        <v>345</v>
      </c>
      <c r="C450" s="174" t="s">
        <v>540</v>
      </c>
      <c r="D450" s="185" t="s">
        <v>537</v>
      </c>
      <c r="E450" s="185" t="s">
        <v>541</v>
      </c>
      <c r="F450" s="187">
        <v>1400</v>
      </c>
      <c r="G450" s="90"/>
    </row>
    <row r="451" spans="2:7" ht="15.75" thickBot="1" x14ac:dyDescent="0.3">
      <c r="B451" s="188"/>
      <c r="C451" s="184"/>
      <c r="D451" s="189"/>
      <c r="E451" s="189"/>
      <c r="F451" s="190"/>
    </row>
    <row r="452" spans="2:7" x14ac:dyDescent="0.25">
      <c r="B452" s="188"/>
      <c r="C452" s="184"/>
      <c r="D452" s="189"/>
      <c r="E452" s="189"/>
      <c r="F452" s="191"/>
    </row>
    <row r="453" spans="2:7" x14ac:dyDescent="0.25">
      <c r="B453" s="188"/>
      <c r="C453" s="184"/>
      <c r="D453" s="189"/>
      <c r="E453" s="189"/>
      <c r="F453" s="191"/>
    </row>
    <row r="454" spans="2:7" x14ac:dyDescent="0.25">
      <c r="B454" s="188"/>
      <c r="C454" s="184"/>
      <c r="D454" s="189"/>
      <c r="E454" s="189"/>
      <c r="F454" s="191"/>
    </row>
    <row r="455" spans="2:7" x14ac:dyDescent="0.25">
      <c r="B455" s="188"/>
      <c r="C455" s="184"/>
      <c r="D455" s="189"/>
      <c r="E455" s="189"/>
      <c r="F455" s="191"/>
    </row>
    <row r="456" spans="2:7" x14ac:dyDescent="0.25">
      <c r="B456" s="188"/>
      <c r="C456" s="184"/>
      <c r="D456" s="189"/>
      <c r="E456" s="189"/>
      <c r="F456" s="191"/>
    </row>
    <row r="457" spans="2:7" x14ac:dyDescent="0.25">
      <c r="B457" s="188"/>
      <c r="C457" s="184"/>
      <c r="D457" s="189"/>
      <c r="E457" s="189"/>
      <c r="F457" s="191"/>
    </row>
    <row r="458" spans="2:7" x14ac:dyDescent="0.25">
      <c r="B458" s="188"/>
      <c r="C458" s="184"/>
      <c r="D458" s="189"/>
      <c r="E458" s="189"/>
      <c r="F458" s="191"/>
    </row>
    <row r="459" spans="2:7" x14ac:dyDescent="0.25">
      <c r="B459" s="188"/>
      <c r="C459" s="184"/>
      <c r="D459" s="189"/>
      <c r="E459" s="189"/>
      <c r="F459" s="191"/>
    </row>
    <row r="460" spans="2:7" x14ac:dyDescent="0.25">
      <c r="B460" s="188"/>
      <c r="C460" s="184"/>
      <c r="D460" s="189"/>
      <c r="E460" s="189"/>
      <c r="F460" s="191"/>
    </row>
    <row r="462" spans="2:7" ht="17.25" x14ac:dyDescent="0.3">
      <c r="C462" s="166" t="s">
        <v>110</v>
      </c>
    </row>
    <row r="463" spans="2:7" x14ac:dyDescent="0.25">
      <c r="B463" t="s">
        <v>159</v>
      </c>
    </row>
    <row r="464" spans="2:7" ht="15.75" x14ac:dyDescent="0.25">
      <c r="B464" t="s">
        <v>542</v>
      </c>
      <c r="D464" s="167"/>
    </row>
    <row r="465" spans="2:6" x14ac:dyDescent="0.25">
      <c r="F465" s="183"/>
    </row>
    <row r="466" spans="2:6" ht="15.75" x14ac:dyDescent="0.25">
      <c r="B466" s="167" t="s">
        <v>113</v>
      </c>
    </row>
    <row r="468" spans="2:6" ht="15.75" x14ac:dyDescent="0.25">
      <c r="B468" s="169"/>
      <c r="C468" s="170" t="s">
        <v>114</v>
      </c>
      <c r="D468" s="171" t="s">
        <v>115</v>
      </c>
      <c r="E468" s="172" t="s">
        <v>46</v>
      </c>
      <c r="F468" s="170" t="s">
        <v>104</v>
      </c>
    </row>
    <row r="469" spans="2:6" x14ac:dyDescent="0.25">
      <c r="B469" s="173">
        <v>346</v>
      </c>
      <c r="C469" s="174" t="s">
        <v>543</v>
      </c>
      <c r="D469" s="174" t="s">
        <v>544</v>
      </c>
      <c r="E469" s="174" t="s">
        <v>253</v>
      </c>
      <c r="F469" s="179">
        <v>100</v>
      </c>
    </row>
    <row r="470" spans="2:6" x14ac:dyDescent="0.25">
      <c r="B470" s="173">
        <v>347</v>
      </c>
      <c r="C470" s="174" t="s">
        <v>545</v>
      </c>
      <c r="D470" s="174" t="s">
        <v>544</v>
      </c>
      <c r="E470" s="174" t="s">
        <v>255</v>
      </c>
      <c r="F470" s="179">
        <v>450</v>
      </c>
    </row>
    <row r="471" spans="2:6" x14ac:dyDescent="0.25">
      <c r="B471" s="173">
        <v>348</v>
      </c>
      <c r="C471" s="174" t="s">
        <v>546</v>
      </c>
      <c r="D471" s="174" t="s">
        <v>544</v>
      </c>
      <c r="E471" s="174" t="s">
        <v>239</v>
      </c>
      <c r="F471" s="179">
        <v>600</v>
      </c>
    </row>
    <row r="472" spans="2:6" x14ac:dyDescent="0.25">
      <c r="B472" s="173">
        <v>349</v>
      </c>
      <c r="C472" s="174" t="s">
        <v>547</v>
      </c>
      <c r="D472" s="174" t="s">
        <v>544</v>
      </c>
      <c r="E472" s="174" t="s">
        <v>260</v>
      </c>
      <c r="F472" s="179">
        <v>3550</v>
      </c>
    </row>
    <row r="473" spans="2:6" x14ac:dyDescent="0.25">
      <c r="B473" s="173">
        <v>350</v>
      </c>
      <c r="C473" s="174" t="s">
        <v>548</v>
      </c>
      <c r="D473" s="174" t="s">
        <v>544</v>
      </c>
      <c r="E473" s="174" t="s">
        <v>304</v>
      </c>
      <c r="F473" s="179">
        <v>4100</v>
      </c>
    </row>
    <row r="474" spans="2:6" x14ac:dyDescent="0.25">
      <c r="B474" s="173">
        <v>351</v>
      </c>
      <c r="C474" s="174" t="s">
        <v>549</v>
      </c>
      <c r="D474" s="174" t="s">
        <v>544</v>
      </c>
      <c r="E474" s="174" t="s">
        <v>339</v>
      </c>
      <c r="F474" s="179">
        <v>4350</v>
      </c>
    </row>
    <row r="475" spans="2:6" x14ac:dyDescent="0.25">
      <c r="B475" s="173">
        <v>352</v>
      </c>
      <c r="C475" s="174" t="s">
        <v>550</v>
      </c>
      <c r="D475" s="174" t="s">
        <v>544</v>
      </c>
      <c r="E475" s="174" t="s">
        <v>368</v>
      </c>
      <c r="F475" s="179">
        <v>3150</v>
      </c>
    </row>
    <row r="476" spans="2:6" x14ac:dyDescent="0.25">
      <c r="B476" s="173">
        <v>353</v>
      </c>
      <c r="C476" s="174" t="s">
        <v>551</v>
      </c>
      <c r="D476" s="174" t="s">
        <v>544</v>
      </c>
      <c r="E476" s="174" t="s">
        <v>405</v>
      </c>
      <c r="F476" s="179">
        <v>15950</v>
      </c>
    </row>
    <row r="477" spans="2:6" x14ac:dyDescent="0.25">
      <c r="B477" s="173">
        <v>354</v>
      </c>
      <c r="C477" s="174" t="s">
        <v>552</v>
      </c>
      <c r="D477" s="174" t="s">
        <v>544</v>
      </c>
      <c r="E477" s="174" t="s">
        <v>449</v>
      </c>
      <c r="F477" s="179">
        <v>17300</v>
      </c>
    </row>
    <row r="478" spans="2:6" x14ac:dyDescent="0.25">
      <c r="B478" s="173">
        <v>355</v>
      </c>
      <c r="C478" s="174" t="s">
        <v>553</v>
      </c>
      <c r="D478" s="174" t="s">
        <v>544</v>
      </c>
      <c r="E478" s="174" t="s">
        <v>486</v>
      </c>
      <c r="F478" s="179">
        <v>14600</v>
      </c>
    </row>
    <row r="479" spans="2:6" x14ac:dyDescent="0.25">
      <c r="B479" s="173">
        <v>356</v>
      </c>
      <c r="C479" s="174" t="s">
        <v>554</v>
      </c>
      <c r="D479" s="174" t="s">
        <v>544</v>
      </c>
      <c r="E479" s="174" t="s">
        <v>517</v>
      </c>
      <c r="F479" s="179">
        <v>10650</v>
      </c>
    </row>
    <row r="480" spans="2:6" x14ac:dyDescent="0.25">
      <c r="B480" s="173">
        <v>357</v>
      </c>
      <c r="C480" s="174" t="s">
        <v>555</v>
      </c>
      <c r="D480" s="174" t="s">
        <v>544</v>
      </c>
      <c r="E480" s="174" t="s">
        <v>541</v>
      </c>
      <c r="F480" s="179">
        <v>4400</v>
      </c>
    </row>
    <row r="481" spans="2:6" x14ac:dyDescent="0.25">
      <c r="B481" s="173">
        <v>358</v>
      </c>
      <c r="C481" s="174" t="s">
        <v>556</v>
      </c>
      <c r="D481" s="174" t="s">
        <v>557</v>
      </c>
      <c r="E481" s="174" t="s">
        <v>253</v>
      </c>
      <c r="F481" s="179">
        <v>50</v>
      </c>
    </row>
    <row r="482" spans="2:6" x14ac:dyDescent="0.25">
      <c r="B482" s="173">
        <v>359</v>
      </c>
      <c r="C482" s="174" t="s">
        <v>558</v>
      </c>
      <c r="D482" s="174" t="s">
        <v>557</v>
      </c>
      <c r="E482" s="174" t="s">
        <v>260</v>
      </c>
      <c r="F482" s="179">
        <v>250</v>
      </c>
    </row>
    <row r="483" spans="2:6" x14ac:dyDescent="0.25">
      <c r="B483" s="173">
        <v>360</v>
      </c>
      <c r="C483" s="174" t="s">
        <v>559</v>
      </c>
      <c r="D483" s="174" t="s">
        <v>557</v>
      </c>
      <c r="E483" s="174" t="s">
        <v>304</v>
      </c>
      <c r="F483" s="179">
        <v>50</v>
      </c>
    </row>
    <row r="484" spans="2:6" x14ac:dyDescent="0.25">
      <c r="B484" s="173">
        <v>361</v>
      </c>
      <c r="C484" s="174" t="s">
        <v>560</v>
      </c>
      <c r="D484" s="174" t="s">
        <v>557</v>
      </c>
      <c r="E484" s="174" t="s">
        <v>405</v>
      </c>
      <c r="F484" s="179">
        <v>400</v>
      </c>
    </row>
    <row r="485" spans="2:6" x14ac:dyDescent="0.25">
      <c r="B485" s="173">
        <v>362</v>
      </c>
      <c r="C485" s="174" t="s">
        <v>561</v>
      </c>
      <c r="D485" s="174" t="s">
        <v>557</v>
      </c>
      <c r="E485" s="174" t="s">
        <v>449</v>
      </c>
      <c r="F485" s="179">
        <v>800</v>
      </c>
    </row>
    <row r="486" spans="2:6" x14ac:dyDescent="0.25">
      <c r="B486" s="173">
        <v>363</v>
      </c>
      <c r="C486" s="174" t="s">
        <v>562</v>
      </c>
      <c r="D486" s="174" t="s">
        <v>557</v>
      </c>
      <c r="E486" s="174" t="s">
        <v>486</v>
      </c>
      <c r="F486" s="179">
        <v>1800</v>
      </c>
    </row>
    <row r="487" spans="2:6" x14ac:dyDescent="0.25">
      <c r="B487" s="173">
        <v>364</v>
      </c>
      <c r="C487" s="174" t="s">
        <v>563</v>
      </c>
      <c r="D487" s="174" t="s">
        <v>557</v>
      </c>
      <c r="E487" s="174" t="s">
        <v>517</v>
      </c>
      <c r="F487" s="179">
        <v>11300</v>
      </c>
    </row>
    <row r="488" spans="2:6" x14ac:dyDescent="0.25">
      <c r="B488" s="173">
        <v>365</v>
      </c>
      <c r="C488" s="174" t="s">
        <v>564</v>
      </c>
      <c r="D488" s="174" t="s">
        <v>557</v>
      </c>
      <c r="E488" s="174" t="s">
        <v>541</v>
      </c>
      <c r="F488" s="179">
        <v>2100</v>
      </c>
    </row>
    <row r="489" spans="2:6" x14ac:dyDescent="0.25">
      <c r="B489" s="173">
        <v>366</v>
      </c>
      <c r="C489" s="174" t="s">
        <v>565</v>
      </c>
      <c r="D489" s="174" t="s">
        <v>566</v>
      </c>
      <c r="E489" s="174" t="s">
        <v>260</v>
      </c>
      <c r="F489" s="179">
        <v>50</v>
      </c>
    </row>
    <row r="490" spans="2:6" x14ac:dyDescent="0.25">
      <c r="B490" s="173">
        <v>367</v>
      </c>
      <c r="C490" s="174" t="s">
        <v>567</v>
      </c>
      <c r="D490" s="174" t="s">
        <v>566</v>
      </c>
      <c r="E490" s="174" t="s">
        <v>405</v>
      </c>
      <c r="F490" s="179">
        <v>200</v>
      </c>
    </row>
    <row r="491" spans="2:6" x14ac:dyDescent="0.25">
      <c r="B491" s="173">
        <v>368</v>
      </c>
      <c r="C491" s="174" t="s">
        <v>568</v>
      </c>
      <c r="D491" s="174" t="s">
        <v>566</v>
      </c>
      <c r="E491" s="174" t="s">
        <v>449</v>
      </c>
      <c r="F491" s="179">
        <v>1850</v>
      </c>
    </row>
    <row r="492" spans="2:6" x14ac:dyDescent="0.25">
      <c r="B492" s="173">
        <v>369</v>
      </c>
      <c r="C492" s="174" t="s">
        <v>569</v>
      </c>
      <c r="D492" s="174" t="s">
        <v>566</v>
      </c>
      <c r="E492" s="174" t="s">
        <v>486</v>
      </c>
      <c r="F492" s="179">
        <v>3700</v>
      </c>
    </row>
    <row r="493" spans="2:6" x14ac:dyDescent="0.25">
      <c r="B493" s="173">
        <v>370</v>
      </c>
      <c r="C493" s="174" t="s">
        <v>570</v>
      </c>
      <c r="D493" s="174" t="s">
        <v>566</v>
      </c>
      <c r="E493" s="174" t="s">
        <v>517</v>
      </c>
      <c r="F493" s="179">
        <v>6450</v>
      </c>
    </row>
    <row r="494" spans="2:6" x14ac:dyDescent="0.25">
      <c r="B494" s="173">
        <v>371</v>
      </c>
      <c r="C494" s="174" t="s">
        <v>571</v>
      </c>
      <c r="D494" s="174" t="s">
        <v>566</v>
      </c>
      <c r="E494" s="174" t="s">
        <v>541</v>
      </c>
      <c r="F494" s="179">
        <v>750</v>
      </c>
    </row>
    <row r="495" spans="2:6" x14ac:dyDescent="0.25">
      <c r="B495" s="173">
        <v>372</v>
      </c>
      <c r="C495" s="174" t="s">
        <v>572</v>
      </c>
      <c r="D495" s="174" t="s">
        <v>573</v>
      </c>
      <c r="E495" s="174" t="s">
        <v>253</v>
      </c>
      <c r="F495" s="179">
        <v>800</v>
      </c>
    </row>
    <row r="496" spans="2:6" x14ac:dyDescent="0.25">
      <c r="B496" s="173">
        <v>373</v>
      </c>
      <c r="C496" s="174" t="s">
        <v>574</v>
      </c>
      <c r="D496" s="174" t="s">
        <v>573</v>
      </c>
      <c r="E496" s="174" t="s">
        <v>255</v>
      </c>
      <c r="F496" s="179">
        <v>450</v>
      </c>
    </row>
    <row r="497" spans="2:6" x14ac:dyDescent="0.25">
      <c r="B497" s="173">
        <v>374</v>
      </c>
      <c r="C497" s="174" t="s">
        <v>575</v>
      </c>
      <c r="D497" s="174" t="s">
        <v>573</v>
      </c>
      <c r="E497" s="174" t="s">
        <v>239</v>
      </c>
      <c r="F497" s="179">
        <v>50</v>
      </c>
    </row>
    <row r="498" spans="2:6" x14ac:dyDescent="0.25">
      <c r="B498" s="173">
        <v>375</v>
      </c>
      <c r="C498" s="174" t="s">
        <v>576</v>
      </c>
      <c r="D498" s="174" t="s">
        <v>573</v>
      </c>
      <c r="E498" s="174" t="s">
        <v>260</v>
      </c>
      <c r="F498" s="179">
        <v>1150</v>
      </c>
    </row>
    <row r="499" spans="2:6" x14ac:dyDescent="0.25">
      <c r="B499" s="173">
        <v>376</v>
      </c>
      <c r="C499" s="174" t="s">
        <v>577</v>
      </c>
      <c r="D499" s="174" t="s">
        <v>573</v>
      </c>
      <c r="E499" s="174" t="s">
        <v>304</v>
      </c>
      <c r="F499" s="179">
        <v>50</v>
      </c>
    </row>
    <row r="500" spans="2:6" x14ac:dyDescent="0.25">
      <c r="B500" s="173">
        <v>377</v>
      </c>
      <c r="C500" s="174" t="s">
        <v>578</v>
      </c>
      <c r="D500" s="174" t="s">
        <v>573</v>
      </c>
      <c r="E500" s="174" t="s">
        <v>368</v>
      </c>
      <c r="F500" s="179">
        <v>200</v>
      </c>
    </row>
    <row r="501" spans="2:6" x14ac:dyDescent="0.25">
      <c r="B501" s="173">
        <v>378</v>
      </c>
      <c r="C501" s="174" t="s">
        <v>579</v>
      </c>
      <c r="D501" s="174" t="s">
        <v>573</v>
      </c>
      <c r="E501" s="174" t="s">
        <v>405</v>
      </c>
      <c r="F501" s="179">
        <v>450</v>
      </c>
    </row>
    <row r="502" spans="2:6" x14ac:dyDescent="0.25">
      <c r="B502" s="173">
        <v>379</v>
      </c>
      <c r="C502" s="174" t="s">
        <v>580</v>
      </c>
      <c r="D502" s="174" t="s">
        <v>573</v>
      </c>
      <c r="E502" s="174" t="s">
        <v>449</v>
      </c>
      <c r="F502" s="179">
        <v>1250</v>
      </c>
    </row>
    <row r="503" spans="2:6" x14ac:dyDescent="0.25">
      <c r="B503" s="173">
        <v>380</v>
      </c>
      <c r="C503" s="174" t="s">
        <v>581</v>
      </c>
      <c r="D503" s="174" t="s">
        <v>573</v>
      </c>
      <c r="E503" s="174" t="s">
        <v>486</v>
      </c>
      <c r="F503" s="179">
        <v>2550</v>
      </c>
    </row>
    <row r="504" spans="2:6" x14ac:dyDescent="0.25">
      <c r="B504" s="173">
        <v>381</v>
      </c>
      <c r="C504" s="174" t="s">
        <v>582</v>
      </c>
      <c r="D504" s="174" t="s">
        <v>573</v>
      </c>
      <c r="E504" s="174" t="s">
        <v>517</v>
      </c>
      <c r="F504" s="179">
        <v>17900</v>
      </c>
    </row>
    <row r="505" spans="2:6" ht="15.75" thickBot="1" x14ac:dyDescent="0.3">
      <c r="B505" s="173">
        <v>382</v>
      </c>
      <c r="C505" s="174" t="s">
        <v>583</v>
      </c>
      <c r="D505" s="174" t="s">
        <v>573</v>
      </c>
      <c r="E505" s="174" t="s">
        <v>541</v>
      </c>
      <c r="F505" s="179">
        <v>13900</v>
      </c>
    </row>
    <row r="506" spans="2:6" ht="15.75" thickBot="1" x14ac:dyDescent="0.3">
      <c r="B506" s="188"/>
      <c r="C506" s="184"/>
      <c r="D506" s="189"/>
      <c r="E506" s="184"/>
      <c r="F506" s="190">
        <f>SUM(F10:F505)</f>
        <v>1317100</v>
      </c>
    </row>
    <row r="507" spans="2:6" x14ac:dyDescent="0.25">
      <c r="B507" s="188"/>
      <c r="C507" s="184"/>
      <c r="D507" s="189"/>
      <c r="E507" s="184"/>
      <c r="F507" s="192"/>
    </row>
    <row r="508" spans="2:6" ht="17.25" x14ac:dyDescent="0.3">
      <c r="C508" s="166" t="s">
        <v>110</v>
      </c>
    </row>
    <row r="509" spans="2:6" x14ac:dyDescent="0.25">
      <c r="B509" s="152" t="s">
        <v>111</v>
      </c>
      <c r="C509" s="152"/>
      <c r="D509" s="152"/>
      <c r="E509" s="152"/>
      <c r="F509" s="152"/>
    </row>
    <row r="510" spans="2:6" ht="15.75" x14ac:dyDescent="0.25">
      <c r="B510" t="s">
        <v>592</v>
      </c>
      <c r="D510" s="167"/>
    </row>
    <row r="511" spans="2:6" x14ac:dyDescent="0.25">
      <c r="F511" s="168"/>
    </row>
    <row r="512" spans="2:6" ht="15.75" x14ac:dyDescent="0.25">
      <c r="B512" s="167" t="s">
        <v>593</v>
      </c>
    </row>
    <row r="514" spans="2:6" ht="15.75" x14ac:dyDescent="0.25">
      <c r="B514" s="169"/>
      <c r="C514" s="170" t="s">
        <v>114</v>
      </c>
      <c r="D514" s="171" t="s">
        <v>115</v>
      </c>
      <c r="E514" s="172" t="s">
        <v>46</v>
      </c>
      <c r="F514" s="170" t="s">
        <v>104</v>
      </c>
    </row>
    <row r="515" spans="2:6" x14ac:dyDescent="0.25">
      <c r="B515" s="173">
        <v>1</v>
      </c>
      <c r="C515" s="174" t="s">
        <v>594</v>
      </c>
      <c r="D515" s="175">
        <v>44688</v>
      </c>
      <c r="E515" s="169">
        <v>4311</v>
      </c>
      <c r="F515" s="177">
        <v>38400</v>
      </c>
    </row>
    <row r="516" spans="2:6" x14ac:dyDescent="0.25">
      <c r="B516" s="173">
        <v>2</v>
      </c>
      <c r="C516" s="193" t="s">
        <v>595</v>
      </c>
      <c r="D516" s="194">
        <v>44688</v>
      </c>
      <c r="E516" s="169">
        <v>4307</v>
      </c>
      <c r="F516" s="195">
        <v>11400</v>
      </c>
    </row>
    <row r="517" spans="2:6" x14ac:dyDescent="0.25">
      <c r="B517" s="173">
        <v>3</v>
      </c>
      <c r="C517" s="196" t="s">
        <v>596</v>
      </c>
      <c r="D517" s="197">
        <v>44688</v>
      </c>
      <c r="E517" s="169">
        <v>4308</v>
      </c>
      <c r="F517" s="198">
        <v>1400</v>
      </c>
    </row>
    <row r="518" spans="2:6" x14ac:dyDescent="0.25">
      <c r="B518" s="173">
        <v>4</v>
      </c>
      <c r="C518" s="196" t="s">
        <v>597</v>
      </c>
      <c r="D518" s="197">
        <v>44688</v>
      </c>
      <c r="E518" s="169">
        <v>4309</v>
      </c>
      <c r="F518" s="198">
        <v>6300</v>
      </c>
    </row>
    <row r="519" spans="2:6" x14ac:dyDescent="0.25">
      <c r="B519" s="173">
        <v>5</v>
      </c>
      <c r="C519" s="196" t="s">
        <v>598</v>
      </c>
      <c r="D519" s="197">
        <v>44688</v>
      </c>
      <c r="E519" s="169">
        <v>4310</v>
      </c>
      <c r="F519" s="198">
        <v>29850</v>
      </c>
    </row>
    <row r="520" spans="2:6" x14ac:dyDescent="0.25">
      <c r="B520" s="173">
        <v>6</v>
      </c>
      <c r="C520" s="196" t="s">
        <v>599</v>
      </c>
      <c r="D520" s="197">
        <v>44688</v>
      </c>
      <c r="E520" s="169">
        <v>4312</v>
      </c>
      <c r="F520" s="198">
        <v>10000</v>
      </c>
    </row>
    <row r="521" spans="2:6" x14ac:dyDescent="0.25">
      <c r="B521" s="173">
        <v>7</v>
      </c>
      <c r="C521" s="193" t="s">
        <v>600</v>
      </c>
      <c r="D521" s="194">
        <v>44688</v>
      </c>
      <c r="E521" s="169">
        <v>4301</v>
      </c>
      <c r="F521" s="195">
        <v>875</v>
      </c>
    </row>
    <row r="522" spans="2:6" x14ac:dyDescent="0.25">
      <c r="B522" s="173">
        <v>8</v>
      </c>
      <c r="C522" s="169" t="s">
        <v>601</v>
      </c>
      <c r="D522" s="199" t="s">
        <v>167</v>
      </c>
      <c r="E522" s="169">
        <v>4301</v>
      </c>
      <c r="F522" s="200">
        <v>375</v>
      </c>
    </row>
    <row r="523" spans="2:6" x14ac:dyDescent="0.25">
      <c r="B523" s="173">
        <v>9</v>
      </c>
      <c r="C523" s="169" t="s">
        <v>602</v>
      </c>
      <c r="D523" s="199" t="s">
        <v>167</v>
      </c>
      <c r="E523" s="169">
        <v>4307</v>
      </c>
      <c r="F523" s="200">
        <v>12050</v>
      </c>
    </row>
    <row r="524" spans="2:6" x14ac:dyDescent="0.25">
      <c r="B524" s="173">
        <v>10</v>
      </c>
      <c r="C524" s="174" t="s">
        <v>603</v>
      </c>
      <c r="D524" s="175" t="s">
        <v>167</v>
      </c>
      <c r="E524" s="169">
        <v>4308</v>
      </c>
      <c r="F524" s="201">
        <v>3150</v>
      </c>
    </row>
    <row r="525" spans="2:6" x14ac:dyDescent="0.25">
      <c r="B525" s="173">
        <v>11</v>
      </c>
      <c r="C525" s="196" t="s">
        <v>604</v>
      </c>
      <c r="D525" s="197" t="s">
        <v>167</v>
      </c>
      <c r="E525" s="169">
        <v>4309</v>
      </c>
      <c r="F525" s="198">
        <v>2450</v>
      </c>
    </row>
    <row r="526" spans="2:6" x14ac:dyDescent="0.25">
      <c r="B526" s="173">
        <v>12</v>
      </c>
      <c r="C526" s="196" t="s">
        <v>605</v>
      </c>
      <c r="D526" s="197" t="s">
        <v>167</v>
      </c>
      <c r="E526" s="169">
        <v>4310</v>
      </c>
      <c r="F526" s="198">
        <v>6450</v>
      </c>
    </row>
    <row r="527" spans="2:6" x14ac:dyDescent="0.25">
      <c r="B527" s="173">
        <v>13</v>
      </c>
      <c r="C527" s="196" t="s">
        <v>606</v>
      </c>
      <c r="D527" s="197" t="s">
        <v>167</v>
      </c>
      <c r="E527" s="169">
        <v>4311</v>
      </c>
      <c r="F527" s="198">
        <v>23400</v>
      </c>
    </row>
    <row r="528" spans="2:6" x14ac:dyDescent="0.25">
      <c r="B528" s="173">
        <v>14</v>
      </c>
      <c r="C528" s="196" t="s">
        <v>607</v>
      </c>
      <c r="D528" s="197" t="s">
        <v>167</v>
      </c>
      <c r="E528" s="169">
        <v>4313</v>
      </c>
      <c r="F528" s="198">
        <v>10700</v>
      </c>
    </row>
    <row r="529" spans="2:6" x14ac:dyDescent="0.25">
      <c r="B529" s="173">
        <v>15</v>
      </c>
      <c r="C529" s="196" t="s">
        <v>608</v>
      </c>
      <c r="D529" s="197" t="s">
        <v>167</v>
      </c>
      <c r="E529" s="169">
        <v>4312</v>
      </c>
      <c r="F529" s="198">
        <v>120550</v>
      </c>
    </row>
    <row r="530" spans="2:6" x14ac:dyDescent="0.25">
      <c r="B530" s="173">
        <v>16</v>
      </c>
      <c r="C530" s="193" t="s">
        <v>609</v>
      </c>
      <c r="D530" s="194" t="s">
        <v>223</v>
      </c>
      <c r="E530" s="169">
        <v>4307</v>
      </c>
      <c r="F530" s="195">
        <v>6650</v>
      </c>
    </row>
    <row r="531" spans="2:6" x14ac:dyDescent="0.25">
      <c r="B531" s="173">
        <v>17</v>
      </c>
      <c r="C531" s="174" t="s">
        <v>610</v>
      </c>
      <c r="D531" s="175" t="s">
        <v>223</v>
      </c>
      <c r="E531" s="169">
        <v>4308</v>
      </c>
      <c r="F531" s="201">
        <v>950</v>
      </c>
    </row>
    <row r="532" spans="2:6" x14ac:dyDescent="0.25">
      <c r="B532" s="173">
        <v>18</v>
      </c>
      <c r="C532" s="174" t="s">
        <v>611</v>
      </c>
      <c r="D532" s="175" t="s">
        <v>223</v>
      </c>
      <c r="E532" s="169">
        <v>4309</v>
      </c>
      <c r="F532" s="201">
        <v>2000</v>
      </c>
    </row>
    <row r="533" spans="2:6" x14ac:dyDescent="0.25">
      <c r="B533" s="173">
        <v>19</v>
      </c>
      <c r="C533" s="174" t="s">
        <v>612</v>
      </c>
      <c r="D533" s="175" t="s">
        <v>223</v>
      </c>
      <c r="E533" s="169">
        <v>4310</v>
      </c>
      <c r="F533" s="201">
        <v>1550</v>
      </c>
    </row>
    <row r="534" spans="2:6" x14ac:dyDescent="0.25">
      <c r="B534" s="173">
        <v>20</v>
      </c>
      <c r="C534" s="174" t="s">
        <v>613</v>
      </c>
      <c r="D534" s="175" t="s">
        <v>223</v>
      </c>
      <c r="E534" s="169">
        <v>4311</v>
      </c>
      <c r="F534" s="201">
        <v>7700</v>
      </c>
    </row>
    <row r="535" spans="2:6" x14ac:dyDescent="0.25">
      <c r="B535" s="173">
        <v>21</v>
      </c>
      <c r="C535" s="174" t="s">
        <v>614</v>
      </c>
      <c r="D535" s="175" t="s">
        <v>223</v>
      </c>
      <c r="E535" s="169">
        <v>4312</v>
      </c>
      <c r="F535" s="201">
        <v>32350</v>
      </c>
    </row>
    <row r="536" spans="2:6" x14ac:dyDescent="0.25">
      <c r="B536" s="173">
        <v>22</v>
      </c>
      <c r="C536" s="174" t="s">
        <v>615</v>
      </c>
      <c r="D536" s="175" t="s">
        <v>223</v>
      </c>
      <c r="E536" s="169">
        <v>4313</v>
      </c>
      <c r="F536" s="201">
        <v>66900</v>
      </c>
    </row>
    <row r="537" spans="2:6" x14ac:dyDescent="0.25">
      <c r="B537" s="173">
        <v>23</v>
      </c>
      <c r="C537" s="196" t="s">
        <v>616</v>
      </c>
      <c r="D537" s="197" t="s">
        <v>223</v>
      </c>
      <c r="E537" s="169">
        <v>4314</v>
      </c>
      <c r="F537" s="198">
        <v>10050</v>
      </c>
    </row>
    <row r="538" spans="2:6" x14ac:dyDescent="0.25">
      <c r="B538" s="173">
        <v>24</v>
      </c>
      <c r="C538" s="193" t="s">
        <v>617</v>
      </c>
      <c r="D538" s="194">
        <v>44628</v>
      </c>
      <c r="E538" s="169">
        <v>4307</v>
      </c>
      <c r="F538" s="195">
        <v>4050</v>
      </c>
    </row>
    <row r="539" spans="2:6" x14ac:dyDescent="0.25">
      <c r="B539" s="173">
        <v>25</v>
      </c>
      <c r="C539" s="193" t="s">
        <v>618</v>
      </c>
      <c r="D539" s="194">
        <v>44628</v>
      </c>
      <c r="E539" s="169">
        <v>4308</v>
      </c>
      <c r="F539" s="195">
        <v>1400</v>
      </c>
    </row>
    <row r="540" spans="2:6" x14ac:dyDescent="0.25">
      <c r="B540" s="173">
        <v>26</v>
      </c>
      <c r="C540" s="193" t="s">
        <v>619</v>
      </c>
      <c r="D540" s="194">
        <v>44628</v>
      </c>
      <c r="E540" s="169">
        <v>4309</v>
      </c>
      <c r="F540" s="195">
        <v>200</v>
      </c>
    </row>
    <row r="541" spans="2:6" x14ac:dyDescent="0.25">
      <c r="B541" s="173">
        <v>27</v>
      </c>
      <c r="C541" s="202" t="s">
        <v>620</v>
      </c>
      <c r="D541" s="203">
        <v>44628</v>
      </c>
      <c r="E541" s="169">
        <v>4310</v>
      </c>
      <c r="F541" s="204">
        <v>3200</v>
      </c>
    </row>
    <row r="542" spans="2:6" x14ac:dyDescent="0.25">
      <c r="B542" s="173">
        <v>28</v>
      </c>
      <c r="C542" s="173" t="s">
        <v>621</v>
      </c>
      <c r="D542" s="205">
        <v>44628</v>
      </c>
      <c r="E542" s="169">
        <v>4311</v>
      </c>
      <c r="F542" s="206">
        <v>2200</v>
      </c>
    </row>
    <row r="543" spans="2:6" x14ac:dyDescent="0.25">
      <c r="B543" s="173">
        <v>29</v>
      </c>
      <c r="C543" s="169" t="s">
        <v>622</v>
      </c>
      <c r="D543" s="199">
        <v>44628</v>
      </c>
      <c r="E543" s="169">
        <v>4312</v>
      </c>
      <c r="F543" s="200">
        <v>5250</v>
      </c>
    </row>
    <row r="544" spans="2:6" x14ac:dyDescent="0.25">
      <c r="B544" s="173">
        <v>30</v>
      </c>
      <c r="C544" s="173" t="s">
        <v>623</v>
      </c>
      <c r="D544" s="205">
        <v>44628</v>
      </c>
      <c r="E544" s="169">
        <v>4313</v>
      </c>
      <c r="F544" s="206">
        <v>17150</v>
      </c>
    </row>
    <row r="545" spans="2:6" x14ac:dyDescent="0.25">
      <c r="B545" s="173">
        <v>31</v>
      </c>
      <c r="C545" s="173" t="s">
        <v>624</v>
      </c>
      <c r="D545" s="205">
        <v>44628</v>
      </c>
      <c r="E545" s="169">
        <v>4314</v>
      </c>
      <c r="F545" s="206">
        <v>49150</v>
      </c>
    </row>
    <row r="546" spans="2:6" x14ac:dyDescent="0.25">
      <c r="B546" s="173">
        <v>32</v>
      </c>
      <c r="C546" s="174" t="s">
        <v>625</v>
      </c>
      <c r="D546" s="175">
        <v>44628</v>
      </c>
      <c r="E546" s="169">
        <v>4316</v>
      </c>
      <c r="F546" s="201">
        <v>39100</v>
      </c>
    </row>
    <row r="547" spans="2:6" x14ac:dyDescent="0.25">
      <c r="B547" s="173">
        <v>33</v>
      </c>
      <c r="C547" s="193" t="s">
        <v>626</v>
      </c>
      <c r="D547" s="194">
        <v>44842</v>
      </c>
      <c r="E547" s="169">
        <v>4307</v>
      </c>
      <c r="F547" s="195">
        <v>1350</v>
      </c>
    </row>
    <row r="548" spans="2:6" x14ac:dyDescent="0.25">
      <c r="B548" s="173">
        <v>34</v>
      </c>
      <c r="C548" s="193" t="s">
        <v>627</v>
      </c>
      <c r="D548" s="194">
        <v>44842</v>
      </c>
      <c r="E548" s="169">
        <v>4309</v>
      </c>
      <c r="F548" s="195">
        <v>800</v>
      </c>
    </row>
    <row r="549" spans="2:6" x14ac:dyDescent="0.25">
      <c r="B549" s="173">
        <v>35</v>
      </c>
      <c r="C549" s="202" t="s">
        <v>628</v>
      </c>
      <c r="D549" s="203">
        <v>44842</v>
      </c>
      <c r="E549" s="169">
        <v>4310</v>
      </c>
      <c r="F549" s="204">
        <v>200</v>
      </c>
    </row>
    <row r="550" spans="2:6" x14ac:dyDescent="0.25">
      <c r="B550" s="173">
        <v>36</v>
      </c>
      <c r="C550" s="202" t="s">
        <v>629</v>
      </c>
      <c r="D550" s="203">
        <v>44842</v>
      </c>
      <c r="E550" s="169">
        <v>4311</v>
      </c>
      <c r="F550" s="204">
        <v>400</v>
      </c>
    </row>
    <row r="551" spans="2:6" x14ac:dyDescent="0.25">
      <c r="B551" s="173">
        <v>37</v>
      </c>
      <c r="C551" s="169" t="s">
        <v>630</v>
      </c>
      <c r="D551" s="199">
        <v>44842</v>
      </c>
      <c r="E551" s="169">
        <v>4312</v>
      </c>
      <c r="F551" s="200">
        <v>4600</v>
      </c>
    </row>
    <row r="552" spans="2:6" x14ac:dyDescent="0.25">
      <c r="B552" s="173">
        <v>38</v>
      </c>
      <c r="C552" s="173" t="s">
        <v>631</v>
      </c>
      <c r="D552" s="205">
        <v>44842</v>
      </c>
      <c r="E552" s="169">
        <v>4313</v>
      </c>
      <c r="F552" s="206">
        <v>2200</v>
      </c>
    </row>
    <row r="553" spans="2:6" x14ac:dyDescent="0.25">
      <c r="B553" s="173">
        <v>39</v>
      </c>
      <c r="C553" s="173" t="s">
        <v>632</v>
      </c>
      <c r="D553" s="205">
        <v>44842</v>
      </c>
      <c r="E553" s="169">
        <v>4314</v>
      </c>
      <c r="F553" s="206">
        <v>10600</v>
      </c>
    </row>
    <row r="554" spans="2:6" x14ac:dyDescent="0.25">
      <c r="B554" s="173">
        <v>40</v>
      </c>
      <c r="C554" s="174" t="s">
        <v>633</v>
      </c>
      <c r="D554" s="175">
        <v>44842</v>
      </c>
      <c r="E554" s="169">
        <v>4316</v>
      </c>
      <c r="F554" s="201">
        <v>113000</v>
      </c>
    </row>
    <row r="555" spans="2:6" x14ac:dyDescent="0.25">
      <c r="F555" s="90"/>
    </row>
    <row r="557" spans="2:6" x14ac:dyDescent="0.25">
      <c r="B557" s="182"/>
    </row>
    <row r="558" spans="2:6" x14ac:dyDescent="0.25">
      <c r="B558" s="182"/>
    </row>
    <row r="559" spans="2:6" ht="17.25" x14ac:dyDescent="0.3">
      <c r="C559" s="166" t="s">
        <v>110</v>
      </c>
    </row>
    <row r="560" spans="2:6" x14ac:dyDescent="0.25">
      <c r="B560" t="s">
        <v>159</v>
      </c>
    </row>
    <row r="561" spans="2:6" ht="15.75" x14ac:dyDescent="0.25">
      <c r="B561" t="s">
        <v>634</v>
      </c>
      <c r="D561" s="167"/>
    </row>
    <row r="563" spans="2:6" ht="15.75" x14ac:dyDescent="0.25">
      <c r="B563" s="167" t="s">
        <v>593</v>
      </c>
    </row>
    <row r="565" spans="2:6" ht="15.75" x14ac:dyDescent="0.25">
      <c r="B565" s="169"/>
      <c r="C565" s="170" t="s">
        <v>114</v>
      </c>
      <c r="D565" s="171" t="s">
        <v>115</v>
      </c>
      <c r="E565" s="172" t="s">
        <v>46</v>
      </c>
      <c r="F565" s="170" t="s">
        <v>104</v>
      </c>
    </row>
    <row r="566" spans="2:6" x14ac:dyDescent="0.25">
      <c r="B566" s="173">
        <v>41</v>
      </c>
      <c r="C566" s="174" t="s">
        <v>635</v>
      </c>
      <c r="D566" s="175">
        <v>44842</v>
      </c>
      <c r="E566" s="169">
        <v>4316</v>
      </c>
      <c r="F566" s="198">
        <v>48500</v>
      </c>
    </row>
    <row r="567" spans="2:6" x14ac:dyDescent="0.25">
      <c r="B567" s="173">
        <v>42</v>
      </c>
      <c r="C567" s="174" t="s">
        <v>636</v>
      </c>
      <c r="D567" s="175">
        <v>44842</v>
      </c>
      <c r="E567" s="169">
        <v>4317</v>
      </c>
      <c r="F567" s="201">
        <v>5650</v>
      </c>
    </row>
    <row r="568" spans="2:6" x14ac:dyDescent="0.25">
      <c r="B568" s="173">
        <v>43</v>
      </c>
      <c r="C568" s="169" t="s">
        <v>637</v>
      </c>
      <c r="D568" s="199" t="s">
        <v>370</v>
      </c>
      <c r="E568" s="169">
        <v>4307</v>
      </c>
      <c r="F568" s="200">
        <v>200</v>
      </c>
    </row>
    <row r="569" spans="2:6" x14ac:dyDescent="0.25">
      <c r="B569" s="173">
        <v>44</v>
      </c>
      <c r="C569" s="193" t="s">
        <v>638</v>
      </c>
      <c r="D569" s="194" t="s">
        <v>370</v>
      </c>
      <c r="E569" s="169">
        <v>4309</v>
      </c>
      <c r="F569" s="195">
        <v>350</v>
      </c>
    </row>
    <row r="570" spans="2:6" x14ac:dyDescent="0.25">
      <c r="B570" s="173">
        <v>45</v>
      </c>
      <c r="C570" s="202" t="s">
        <v>639</v>
      </c>
      <c r="D570" s="203" t="s">
        <v>370</v>
      </c>
      <c r="E570" s="169">
        <v>4310</v>
      </c>
      <c r="F570" s="204">
        <v>850</v>
      </c>
    </row>
    <row r="571" spans="2:6" x14ac:dyDescent="0.25">
      <c r="B571" s="173">
        <v>46</v>
      </c>
      <c r="C571" s="202" t="s">
        <v>640</v>
      </c>
      <c r="D571" s="203" t="s">
        <v>370</v>
      </c>
      <c r="E571" s="169">
        <v>4311</v>
      </c>
      <c r="F571" s="204">
        <v>550</v>
      </c>
    </row>
    <row r="572" spans="2:6" x14ac:dyDescent="0.25">
      <c r="B572" s="173">
        <v>47</v>
      </c>
      <c r="C572" s="169" t="s">
        <v>641</v>
      </c>
      <c r="D572" s="199" t="s">
        <v>370</v>
      </c>
      <c r="E572" s="169">
        <v>4312</v>
      </c>
      <c r="F572" s="200">
        <v>350</v>
      </c>
    </row>
    <row r="573" spans="2:6" x14ac:dyDescent="0.25">
      <c r="B573" s="173">
        <v>48</v>
      </c>
      <c r="C573" s="173" t="s">
        <v>642</v>
      </c>
      <c r="D573" s="205" t="s">
        <v>370</v>
      </c>
      <c r="E573" s="169">
        <v>4313</v>
      </c>
      <c r="F573" s="206">
        <v>1850</v>
      </c>
    </row>
    <row r="574" spans="2:6" x14ac:dyDescent="0.25">
      <c r="B574" s="173">
        <v>49</v>
      </c>
      <c r="C574" s="173" t="s">
        <v>643</v>
      </c>
      <c r="D574" s="205" t="s">
        <v>370</v>
      </c>
      <c r="E574" s="169">
        <v>4314</v>
      </c>
      <c r="F574" s="206">
        <v>1300</v>
      </c>
    </row>
    <row r="575" spans="2:6" x14ac:dyDescent="0.25">
      <c r="B575" s="173">
        <v>50</v>
      </c>
      <c r="C575" s="174" t="s">
        <v>644</v>
      </c>
      <c r="D575" s="175" t="s">
        <v>370</v>
      </c>
      <c r="E575" s="169">
        <v>4316</v>
      </c>
      <c r="F575" s="201">
        <v>43700</v>
      </c>
    </row>
    <row r="576" spans="2:6" x14ac:dyDescent="0.25">
      <c r="B576" s="173">
        <v>51</v>
      </c>
      <c r="C576" s="174" t="s">
        <v>645</v>
      </c>
      <c r="D576" s="175" t="s">
        <v>370</v>
      </c>
      <c r="E576" s="169">
        <v>4317</v>
      </c>
      <c r="F576" s="198">
        <v>48200</v>
      </c>
    </row>
    <row r="577" spans="2:6" x14ac:dyDescent="0.25">
      <c r="B577" s="173">
        <v>52</v>
      </c>
      <c r="C577" s="174" t="s">
        <v>646</v>
      </c>
      <c r="D577" s="175" t="s">
        <v>370</v>
      </c>
      <c r="E577" s="169">
        <v>4318</v>
      </c>
      <c r="F577" s="201">
        <v>6300</v>
      </c>
    </row>
    <row r="578" spans="2:6" x14ac:dyDescent="0.25">
      <c r="B578" s="173">
        <v>53</v>
      </c>
      <c r="C578" s="169" t="s">
        <v>647</v>
      </c>
      <c r="D578" s="199" t="s">
        <v>370</v>
      </c>
      <c r="E578" s="169">
        <v>4307</v>
      </c>
      <c r="F578" s="200">
        <v>1000</v>
      </c>
    </row>
    <row r="579" spans="2:6" x14ac:dyDescent="0.25">
      <c r="B579" s="173">
        <v>54</v>
      </c>
      <c r="C579" s="202" t="s">
        <v>648</v>
      </c>
      <c r="D579" s="203" t="s">
        <v>370</v>
      </c>
      <c r="E579" s="169">
        <v>4310</v>
      </c>
      <c r="F579" s="204">
        <v>200</v>
      </c>
    </row>
    <row r="580" spans="2:6" x14ac:dyDescent="0.25">
      <c r="B580" s="173">
        <v>55</v>
      </c>
      <c r="C580" s="202" t="s">
        <v>649</v>
      </c>
      <c r="D580" s="203" t="s">
        <v>370</v>
      </c>
      <c r="E580" s="169">
        <v>4311</v>
      </c>
      <c r="F580" s="204">
        <v>300</v>
      </c>
    </row>
    <row r="581" spans="2:6" x14ac:dyDescent="0.25">
      <c r="B581" s="173">
        <v>56</v>
      </c>
      <c r="C581" s="169" t="s">
        <v>650</v>
      </c>
      <c r="D581" s="199" t="s">
        <v>370</v>
      </c>
      <c r="E581" s="169">
        <v>4312</v>
      </c>
      <c r="F581" s="200">
        <v>300</v>
      </c>
    </row>
    <row r="582" spans="2:6" x14ac:dyDescent="0.25">
      <c r="B582" s="173">
        <v>57</v>
      </c>
      <c r="C582" s="173" t="s">
        <v>651</v>
      </c>
      <c r="D582" s="205" t="s">
        <v>370</v>
      </c>
      <c r="E582" s="169">
        <v>4313</v>
      </c>
      <c r="F582" s="206">
        <v>1500</v>
      </c>
    </row>
    <row r="583" spans="2:6" x14ac:dyDescent="0.25">
      <c r="B583" s="173">
        <v>58</v>
      </c>
      <c r="C583" s="173" t="s">
        <v>652</v>
      </c>
      <c r="D583" s="205" t="s">
        <v>370</v>
      </c>
      <c r="E583" s="169">
        <v>4314</v>
      </c>
      <c r="F583" s="206">
        <v>950</v>
      </c>
    </row>
    <row r="584" spans="2:6" x14ac:dyDescent="0.25">
      <c r="B584" s="173">
        <v>59</v>
      </c>
      <c r="C584" s="173" t="s">
        <v>653</v>
      </c>
      <c r="D584" s="205" t="s">
        <v>370</v>
      </c>
      <c r="E584" s="169">
        <v>4316</v>
      </c>
      <c r="F584" s="206">
        <v>20400</v>
      </c>
    </row>
    <row r="585" spans="2:6" x14ac:dyDescent="0.25">
      <c r="B585" s="173">
        <v>60</v>
      </c>
      <c r="C585" s="174" t="s">
        <v>654</v>
      </c>
      <c r="D585" s="175" t="s">
        <v>370</v>
      </c>
      <c r="E585" s="169">
        <v>4317</v>
      </c>
      <c r="F585" s="198">
        <v>21550</v>
      </c>
    </row>
    <row r="586" spans="2:6" x14ac:dyDescent="0.25">
      <c r="B586" s="173">
        <v>61</v>
      </c>
      <c r="C586" s="174" t="s">
        <v>655</v>
      </c>
      <c r="D586" s="175" t="s">
        <v>370</v>
      </c>
      <c r="E586" s="169">
        <v>4318</v>
      </c>
      <c r="F586" s="201">
        <v>67250</v>
      </c>
    </row>
    <row r="587" spans="2:6" x14ac:dyDescent="0.25">
      <c r="B587" s="173">
        <v>62</v>
      </c>
      <c r="C587" s="174" t="s">
        <v>656</v>
      </c>
      <c r="D587" s="175" t="s">
        <v>370</v>
      </c>
      <c r="E587" s="169">
        <v>4319</v>
      </c>
      <c r="F587" s="201">
        <v>9200</v>
      </c>
    </row>
    <row r="588" spans="2:6" x14ac:dyDescent="0.25">
      <c r="B588" s="173">
        <v>63</v>
      </c>
      <c r="C588" s="169" t="s">
        <v>657</v>
      </c>
      <c r="D588" s="199" t="s">
        <v>398</v>
      </c>
      <c r="E588" s="169">
        <v>4307</v>
      </c>
      <c r="F588" s="200">
        <v>1800</v>
      </c>
    </row>
    <row r="589" spans="2:6" x14ac:dyDescent="0.25">
      <c r="B589" s="173">
        <v>64</v>
      </c>
      <c r="C589" s="169" t="s">
        <v>658</v>
      </c>
      <c r="D589" s="199">
        <v>44601</v>
      </c>
      <c r="E589" s="169">
        <v>4308</v>
      </c>
      <c r="F589" s="200">
        <v>150</v>
      </c>
    </row>
    <row r="590" spans="2:6" x14ac:dyDescent="0.25">
      <c r="B590" s="173">
        <v>65</v>
      </c>
      <c r="C590" s="193" t="s">
        <v>659</v>
      </c>
      <c r="D590" s="194">
        <v>44601</v>
      </c>
      <c r="E590" s="169">
        <v>4309</v>
      </c>
      <c r="F590" s="195">
        <v>50</v>
      </c>
    </row>
    <row r="591" spans="2:6" x14ac:dyDescent="0.25">
      <c r="B591" s="173">
        <v>66</v>
      </c>
      <c r="C591" s="173" t="s">
        <v>660</v>
      </c>
      <c r="D591" s="205">
        <v>44601</v>
      </c>
      <c r="E591" s="169">
        <v>4310</v>
      </c>
      <c r="F591" s="206">
        <v>400</v>
      </c>
    </row>
    <row r="592" spans="2:6" x14ac:dyDescent="0.25">
      <c r="B592" s="173">
        <v>67</v>
      </c>
      <c r="C592" s="173" t="s">
        <v>661</v>
      </c>
      <c r="D592" s="205">
        <v>44601</v>
      </c>
      <c r="E592" s="169">
        <v>4311</v>
      </c>
      <c r="F592" s="206">
        <v>250</v>
      </c>
    </row>
    <row r="593" spans="2:6" x14ac:dyDescent="0.25">
      <c r="B593" s="173">
        <v>68</v>
      </c>
      <c r="C593" s="169" t="s">
        <v>662</v>
      </c>
      <c r="D593" s="199">
        <v>44601</v>
      </c>
      <c r="E593" s="169">
        <v>4312</v>
      </c>
      <c r="F593" s="200">
        <v>650</v>
      </c>
    </row>
    <row r="594" spans="2:6" x14ac:dyDescent="0.25">
      <c r="B594" s="173">
        <v>69</v>
      </c>
      <c r="C594" s="173" t="s">
        <v>663</v>
      </c>
      <c r="D594" s="205">
        <v>44601</v>
      </c>
      <c r="E594" s="169">
        <v>4313</v>
      </c>
      <c r="F594" s="206">
        <v>150</v>
      </c>
    </row>
    <row r="595" spans="2:6" x14ac:dyDescent="0.25">
      <c r="B595" s="173">
        <v>70</v>
      </c>
      <c r="C595" s="173" t="s">
        <v>664</v>
      </c>
      <c r="D595" s="205">
        <v>44601</v>
      </c>
      <c r="E595" s="169">
        <v>4314</v>
      </c>
      <c r="F595" s="206">
        <v>950</v>
      </c>
    </row>
    <row r="596" spans="2:6" x14ac:dyDescent="0.25">
      <c r="B596" s="173">
        <v>71</v>
      </c>
      <c r="C596" s="173" t="s">
        <v>665</v>
      </c>
      <c r="D596" s="205">
        <v>44601</v>
      </c>
      <c r="E596" s="169">
        <v>4316</v>
      </c>
      <c r="F596" s="206">
        <v>6600</v>
      </c>
    </row>
    <row r="597" spans="2:6" x14ac:dyDescent="0.25">
      <c r="B597" s="173">
        <v>72</v>
      </c>
      <c r="C597" s="174" t="s">
        <v>666</v>
      </c>
      <c r="D597" s="175">
        <v>44601</v>
      </c>
      <c r="E597" s="169">
        <v>4317</v>
      </c>
      <c r="F597" s="201">
        <v>3350</v>
      </c>
    </row>
    <row r="598" spans="2:6" x14ac:dyDescent="0.25">
      <c r="B598" s="173">
        <v>73</v>
      </c>
      <c r="C598" s="174" t="s">
        <v>667</v>
      </c>
      <c r="D598" s="175">
        <v>44601</v>
      </c>
      <c r="E598" s="169">
        <v>4318</v>
      </c>
      <c r="F598" s="201">
        <v>29700</v>
      </c>
    </row>
    <row r="599" spans="2:6" x14ac:dyDescent="0.25">
      <c r="B599" s="173">
        <v>74</v>
      </c>
      <c r="C599" s="174" t="s">
        <v>668</v>
      </c>
      <c r="D599" s="175">
        <v>44601</v>
      </c>
      <c r="E599" s="169">
        <v>4319</v>
      </c>
      <c r="F599" s="201">
        <v>100150</v>
      </c>
    </row>
    <row r="600" spans="2:6" x14ac:dyDescent="0.25">
      <c r="B600" s="173">
        <v>75</v>
      </c>
      <c r="C600" s="196" t="s">
        <v>669</v>
      </c>
      <c r="D600" s="197">
        <v>44601</v>
      </c>
      <c r="E600" s="169">
        <v>4320</v>
      </c>
      <c r="F600" s="198">
        <v>13300</v>
      </c>
    </row>
    <row r="601" spans="2:6" x14ac:dyDescent="0.25">
      <c r="B601" s="173">
        <v>76</v>
      </c>
      <c r="C601" s="193" t="s">
        <v>670</v>
      </c>
      <c r="D601" s="194">
        <v>44721</v>
      </c>
      <c r="E601" s="169">
        <v>4308</v>
      </c>
      <c r="F601" s="195">
        <v>750</v>
      </c>
    </row>
    <row r="602" spans="2:6" x14ac:dyDescent="0.25">
      <c r="B602" s="173">
        <v>77</v>
      </c>
      <c r="C602" s="193" t="s">
        <v>671</v>
      </c>
      <c r="D602" s="194">
        <v>44721</v>
      </c>
      <c r="E602" s="169">
        <v>4309</v>
      </c>
      <c r="F602" s="195">
        <v>50</v>
      </c>
    </row>
    <row r="603" spans="2:6" x14ac:dyDescent="0.25">
      <c r="B603" s="173">
        <v>78</v>
      </c>
      <c r="C603" s="202" t="s">
        <v>672</v>
      </c>
      <c r="D603" s="203">
        <v>44721</v>
      </c>
      <c r="E603" s="169">
        <v>4311</v>
      </c>
      <c r="F603" s="204">
        <v>50</v>
      </c>
    </row>
    <row r="604" spans="2:6" x14ac:dyDescent="0.25">
      <c r="B604" s="173">
        <v>79</v>
      </c>
      <c r="C604" s="169" t="s">
        <v>673</v>
      </c>
      <c r="D604" s="199">
        <v>44721</v>
      </c>
      <c r="E604" s="169">
        <v>4312</v>
      </c>
      <c r="F604" s="200">
        <v>100</v>
      </c>
    </row>
    <row r="605" spans="2:6" x14ac:dyDescent="0.25">
      <c r="B605" s="173">
        <v>80</v>
      </c>
      <c r="C605" s="173" t="s">
        <v>674</v>
      </c>
      <c r="D605" s="205">
        <v>44721</v>
      </c>
      <c r="E605" s="169">
        <v>4313</v>
      </c>
      <c r="F605" s="206">
        <v>250</v>
      </c>
    </row>
    <row r="606" spans="2:6" x14ac:dyDescent="0.25">
      <c r="F606" s="90"/>
    </row>
    <row r="610" spans="2:6" ht="17.25" x14ac:dyDescent="0.3">
      <c r="C610" s="166" t="s">
        <v>110</v>
      </c>
    </row>
    <row r="611" spans="2:6" x14ac:dyDescent="0.25">
      <c r="B611" t="s">
        <v>159</v>
      </c>
    </row>
    <row r="612" spans="2:6" ht="15.75" x14ac:dyDescent="0.25">
      <c r="B612" t="s">
        <v>675</v>
      </c>
      <c r="D612" s="167"/>
    </row>
    <row r="613" spans="2:6" x14ac:dyDescent="0.25">
      <c r="F613" s="183"/>
    </row>
    <row r="614" spans="2:6" ht="15.75" x14ac:dyDescent="0.25">
      <c r="B614" s="167" t="s">
        <v>593</v>
      </c>
    </row>
    <row r="616" spans="2:6" ht="15.75" x14ac:dyDescent="0.25">
      <c r="B616" s="169"/>
      <c r="C616" s="170" t="s">
        <v>114</v>
      </c>
      <c r="D616" s="171" t="s">
        <v>115</v>
      </c>
      <c r="E616" s="172" t="s">
        <v>46</v>
      </c>
      <c r="F616" s="170" t="s">
        <v>104</v>
      </c>
    </row>
    <row r="617" spans="2:6" x14ac:dyDescent="0.25">
      <c r="B617" s="173">
        <v>81</v>
      </c>
      <c r="C617" s="173" t="s">
        <v>676</v>
      </c>
      <c r="D617" s="205">
        <v>44721</v>
      </c>
      <c r="E617" s="169">
        <v>4314</v>
      </c>
      <c r="F617" s="206">
        <v>50</v>
      </c>
    </row>
    <row r="618" spans="2:6" x14ac:dyDescent="0.25">
      <c r="B618" s="173">
        <v>82</v>
      </c>
      <c r="C618" s="173" t="s">
        <v>677</v>
      </c>
      <c r="D618" s="205">
        <v>44721</v>
      </c>
      <c r="E618" s="169">
        <v>4316</v>
      </c>
      <c r="F618" s="206">
        <v>2950</v>
      </c>
    </row>
    <row r="619" spans="2:6" x14ac:dyDescent="0.25">
      <c r="B619" s="173">
        <v>83</v>
      </c>
      <c r="C619" s="169" t="s">
        <v>678</v>
      </c>
      <c r="D619" s="199">
        <v>44721</v>
      </c>
      <c r="E619" s="169">
        <v>4317</v>
      </c>
      <c r="F619" s="200">
        <v>1300</v>
      </c>
    </row>
    <row r="620" spans="2:6" x14ac:dyDescent="0.25">
      <c r="B620" s="173">
        <v>84</v>
      </c>
      <c r="C620" s="174" t="s">
        <v>679</v>
      </c>
      <c r="D620" s="175">
        <v>44721</v>
      </c>
      <c r="E620" s="169">
        <v>4318</v>
      </c>
      <c r="F620" s="201">
        <v>3950</v>
      </c>
    </row>
    <row r="621" spans="2:6" x14ac:dyDescent="0.25">
      <c r="B621" s="173">
        <v>85</v>
      </c>
      <c r="C621" s="196" t="s">
        <v>680</v>
      </c>
      <c r="D621" s="197">
        <v>44721</v>
      </c>
      <c r="E621" s="169">
        <v>4319</v>
      </c>
      <c r="F621" s="198">
        <v>31850</v>
      </c>
    </row>
    <row r="622" spans="2:6" x14ac:dyDescent="0.25">
      <c r="B622" s="173">
        <v>86</v>
      </c>
      <c r="C622" s="196" t="s">
        <v>681</v>
      </c>
      <c r="D622" s="197">
        <v>44721</v>
      </c>
      <c r="E622" s="169">
        <v>4320</v>
      </c>
      <c r="F622" s="198">
        <v>57000</v>
      </c>
    </row>
    <row r="623" spans="2:6" x14ac:dyDescent="0.25">
      <c r="B623" s="173">
        <v>87</v>
      </c>
      <c r="C623" s="196" t="s">
        <v>682</v>
      </c>
      <c r="D623" s="197">
        <v>44721</v>
      </c>
      <c r="E623" s="169">
        <v>4321</v>
      </c>
      <c r="F623" s="198">
        <v>7700</v>
      </c>
    </row>
    <row r="624" spans="2:6" x14ac:dyDescent="0.25">
      <c r="B624" s="173">
        <v>88</v>
      </c>
      <c r="C624" s="193" t="s">
        <v>683</v>
      </c>
      <c r="D624" s="194" t="s">
        <v>483</v>
      </c>
      <c r="E624" s="169">
        <v>4309</v>
      </c>
      <c r="F624" s="195">
        <v>50</v>
      </c>
    </row>
    <row r="625" spans="2:6" x14ac:dyDescent="0.25">
      <c r="B625" s="173">
        <v>89</v>
      </c>
      <c r="C625" s="173" t="s">
        <v>684</v>
      </c>
      <c r="D625" s="205" t="s">
        <v>685</v>
      </c>
      <c r="E625" s="169">
        <v>4311</v>
      </c>
      <c r="F625" s="206">
        <v>50</v>
      </c>
    </row>
    <row r="626" spans="2:6" x14ac:dyDescent="0.25">
      <c r="B626" s="173">
        <v>90</v>
      </c>
      <c r="C626" s="173" t="s">
        <v>686</v>
      </c>
      <c r="D626" s="205" t="s">
        <v>685</v>
      </c>
      <c r="E626" s="169">
        <v>4313</v>
      </c>
      <c r="F626" s="206">
        <v>150</v>
      </c>
    </row>
    <row r="627" spans="2:6" x14ac:dyDescent="0.25">
      <c r="B627" s="173">
        <v>91</v>
      </c>
      <c r="C627" s="173" t="s">
        <v>687</v>
      </c>
      <c r="D627" s="205" t="s">
        <v>685</v>
      </c>
      <c r="E627" s="169">
        <v>4314</v>
      </c>
      <c r="F627" s="206">
        <v>150</v>
      </c>
    </row>
    <row r="628" spans="2:6" x14ac:dyDescent="0.25">
      <c r="B628" s="173">
        <v>92</v>
      </c>
      <c r="C628" s="173" t="s">
        <v>688</v>
      </c>
      <c r="D628" s="205" t="s">
        <v>685</v>
      </c>
      <c r="E628" s="169">
        <v>4316</v>
      </c>
      <c r="F628" s="206">
        <v>2700</v>
      </c>
    </row>
    <row r="629" spans="2:6" x14ac:dyDescent="0.25">
      <c r="B629" s="173">
        <v>93</v>
      </c>
      <c r="C629" s="193" t="s">
        <v>689</v>
      </c>
      <c r="D629" s="194" t="s">
        <v>685</v>
      </c>
      <c r="E629" s="169">
        <v>4317</v>
      </c>
      <c r="F629" s="195">
        <v>550</v>
      </c>
    </row>
    <row r="630" spans="2:6" x14ac:dyDescent="0.25">
      <c r="B630" s="173">
        <v>94</v>
      </c>
      <c r="C630" s="193" t="s">
        <v>690</v>
      </c>
      <c r="D630" s="194" t="s">
        <v>685</v>
      </c>
      <c r="E630" s="169">
        <v>4318</v>
      </c>
      <c r="F630" s="195">
        <v>2250</v>
      </c>
    </row>
    <row r="631" spans="2:6" x14ac:dyDescent="0.25">
      <c r="B631" s="173">
        <v>95</v>
      </c>
      <c r="C631" s="196" t="s">
        <v>691</v>
      </c>
      <c r="D631" s="197" t="s">
        <v>685</v>
      </c>
      <c r="E631" s="169">
        <v>4319</v>
      </c>
      <c r="F631" s="198">
        <v>8500</v>
      </c>
    </row>
    <row r="632" spans="2:6" x14ac:dyDescent="0.25">
      <c r="B632" s="173">
        <v>96</v>
      </c>
      <c r="C632" s="196" t="s">
        <v>692</v>
      </c>
      <c r="D632" s="197" t="s">
        <v>685</v>
      </c>
      <c r="E632" s="169">
        <v>4320</v>
      </c>
      <c r="F632" s="198">
        <v>27300</v>
      </c>
    </row>
    <row r="633" spans="2:6" x14ac:dyDescent="0.25">
      <c r="B633" s="173">
        <v>97</v>
      </c>
      <c r="C633" s="174" t="s">
        <v>693</v>
      </c>
      <c r="D633" s="175" t="s">
        <v>685</v>
      </c>
      <c r="E633" s="169">
        <v>4321</v>
      </c>
      <c r="F633" s="201">
        <v>38750</v>
      </c>
    </row>
    <row r="634" spans="2:6" x14ac:dyDescent="0.25">
      <c r="B634" s="173">
        <v>98</v>
      </c>
      <c r="C634" s="174" t="s">
        <v>694</v>
      </c>
      <c r="D634" s="175" t="s">
        <v>685</v>
      </c>
      <c r="E634" s="169">
        <v>4322</v>
      </c>
      <c r="F634" s="201">
        <v>8400</v>
      </c>
    </row>
    <row r="635" spans="2:6" x14ac:dyDescent="0.25">
      <c r="B635" s="173">
        <v>99</v>
      </c>
      <c r="C635" s="169" t="s">
        <v>695</v>
      </c>
      <c r="D635" s="199" t="s">
        <v>500</v>
      </c>
      <c r="E635" s="169">
        <v>4312</v>
      </c>
      <c r="F635" s="200">
        <v>250</v>
      </c>
    </row>
    <row r="636" spans="2:6" x14ac:dyDescent="0.25">
      <c r="B636" s="173">
        <v>100</v>
      </c>
      <c r="C636" s="202" t="s">
        <v>696</v>
      </c>
      <c r="D636" s="203" t="s">
        <v>500</v>
      </c>
      <c r="E636" s="169">
        <v>4314</v>
      </c>
      <c r="F636" s="204">
        <v>250</v>
      </c>
    </row>
    <row r="637" spans="2:6" x14ac:dyDescent="0.25">
      <c r="B637" s="173">
        <v>101</v>
      </c>
      <c r="C637" s="202" t="s">
        <v>697</v>
      </c>
      <c r="D637" s="203" t="s">
        <v>500</v>
      </c>
      <c r="E637" s="169">
        <v>4313</v>
      </c>
      <c r="F637" s="204">
        <v>250</v>
      </c>
    </row>
    <row r="638" spans="2:6" x14ac:dyDescent="0.25">
      <c r="B638" s="173">
        <v>102</v>
      </c>
      <c r="C638" s="202" t="s">
        <v>698</v>
      </c>
      <c r="D638" s="203" t="s">
        <v>500</v>
      </c>
      <c r="E638" s="169">
        <v>4316</v>
      </c>
      <c r="F638" s="204">
        <v>1900</v>
      </c>
    </row>
    <row r="639" spans="2:6" x14ac:dyDescent="0.25">
      <c r="B639" s="173">
        <v>103</v>
      </c>
      <c r="C639" s="202" t="s">
        <v>699</v>
      </c>
      <c r="D639" s="203" t="s">
        <v>500</v>
      </c>
      <c r="E639" s="169" t="s">
        <v>700</v>
      </c>
      <c r="F639" s="204" t="s">
        <v>700</v>
      </c>
    </row>
    <row r="640" spans="2:6" x14ac:dyDescent="0.25">
      <c r="B640" s="173">
        <v>104</v>
      </c>
      <c r="C640" s="193" t="s">
        <v>701</v>
      </c>
      <c r="D640" s="194" t="s">
        <v>500</v>
      </c>
      <c r="E640" s="169">
        <v>4318</v>
      </c>
      <c r="F640" s="195">
        <v>2650</v>
      </c>
    </row>
    <row r="641" spans="2:6" x14ac:dyDescent="0.25">
      <c r="B641" s="173">
        <v>105</v>
      </c>
      <c r="C641" s="169" t="s">
        <v>702</v>
      </c>
      <c r="D641" s="199" t="s">
        <v>500</v>
      </c>
      <c r="E641" s="169">
        <v>4319</v>
      </c>
      <c r="F641" s="200">
        <v>3200</v>
      </c>
    </row>
    <row r="642" spans="2:6" x14ac:dyDescent="0.25">
      <c r="B642" s="173">
        <v>106</v>
      </c>
      <c r="C642" s="174" t="s">
        <v>703</v>
      </c>
      <c r="D642" s="175" t="s">
        <v>500</v>
      </c>
      <c r="E642" s="169">
        <v>4320</v>
      </c>
      <c r="F642" s="201">
        <v>5900</v>
      </c>
    </row>
    <row r="643" spans="2:6" x14ac:dyDescent="0.25">
      <c r="B643" s="173">
        <v>107</v>
      </c>
      <c r="C643" s="196" t="s">
        <v>704</v>
      </c>
      <c r="D643" s="197" t="s">
        <v>500</v>
      </c>
      <c r="E643" s="169">
        <v>4321</v>
      </c>
      <c r="F643" s="198">
        <v>22250</v>
      </c>
    </row>
    <row r="644" spans="2:6" x14ac:dyDescent="0.25">
      <c r="B644" s="173">
        <v>108</v>
      </c>
      <c r="C644" s="196" t="s">
        <v>705</v>
      </c>
      <c r="D644" s="197" t="s">
        <v>500</v>
      </c>
      <c r="E644" s="169">
        <v>4322</v>
      </c>
      <c r="F644" s="198">
        <v>70100</v>
      </c>
    </row>
    <row r="645" spans="2:6" x14ac:dyDescent="0.25">
      <c r="B645" s="173">
        <v>109</v>
      </c>
      <c r="C645" s="196" t="s">
        <v>706</v>
      </c>
      <c r="D645" s="197" t="s">
        <v>500</v>
      </c>
      <c r="E645" s="169">
        <v>4323</v>
      </c>
      <c r="F645" s="198">
        <v>13250</v>
      </c>
    </row>
    <row r="646" spans="2:6" x14ac:dyDescent="0.25">
      <c r="B646" s="173">
        <v>110</v>
      </c>
      <c r="C646" s="193" t="s">
        <v>707</v>
      </c>
      <c r="D646" s="194" t="s">
        <v>500</v>
      </c>
      <c r="E646" s="169">
        <v>4317</v>
      </c>
      <c r="F646" s="195">
        <v>350</v>
      </c>
    </row>
    <row r="647" spans="2:6" x14ac:dyDescent="0.25">
      <c r="B647" s="173">
        <v>111</v>
      </c>
      <c r="C647" s="173" t="s">
        <v>708</v>
      </c>
      <c r="D647" s="205" t="s">
        <v>544</v>
      </c>
      <c r="E647" s="169">
        <v>4313</v>
      </c>
      <c r="F647" s="206">
        <v>50</v>
      </c>
    </row>
    <row r="648" spans="2:6" x14ac:dyDescent="0.25">
      <c r="B648" s="173">
        <v>112</v>
      </c>
      <c r="C648" s="202" t="s">
        <v>709</v>
      </c>
      <c r="D648" s="203" t="s">
        <v>544</v>
      </c>
      <c r="E648" s="169">
        <v>4314</v>
      </c>
      <c r="F648" s="204">
        <v>100</v>
      </c>
    </row>
    <row r="649" spans="2:6" x14ac:dyDescent="0.25">
      <c r="B649" s="173">
        <v>113</v>
      </c>
      <c r="C649" s="202" t="s">
        <v>710</v>
      </c>
      <c r="D649" s="203" t="s">
        <v>544</v>
      </c>
      <c r="E649" s="169">
        <v>4316</v>
      </c>
      <c r="F649" s="204">
        <v>2700</v>
      </c>
    </row>
    <row r="650" spans="2:6" x14ac:dyDescent="0.25">
      <c r="B650" s="173">
        <v>114</v>
      </c>
      <c r="C650" s="193" t="s">
        <v>711</v>
      </c>
      <c r="D650" s="194" t="s">
        <v>544</v>
      </c>
      <c r="E650" s="169">
        <v>4317</v>
      </c>
      <c r="F650" s="195">
        <v>200</v>
      </c>
    </row>
    <row r="651" spans="2:6" x14ac:dyDescent="0.25">
      <c r="B651" s="173">
        <v>115</v>
      </c>
      <c r="C651" s="193" t="s">
        <v>712</v>
      </c>
      <c r="D651" s="194" t="s">
        <v>544</v>
      </c>
      <c r="E651" s="169">
        <v>4318</v>
      </c>
      <c r="F651" s="195">
        <v>50</v>
      </c>
    </row>
    <row r="652" spans="2:6" x14ac:dyDescent="0.25">
      <c r="B652" s="173">
        <v>116</v>
      </c>
      <c r="C652" s="193" t="s">
        <v>713</v>
      </c>
      <c r="D652" s="194" t="s">
        <v>544</v>
      </c>
      <c r="E652" s="169">
        <v>4319</v>
      </c>
      <c r="F652" s="195">
        <v>2500</v>
      </c>
    </row>
    <row r="653" spans="2:6" x14ac:dyDescent="0.25">
      <c r="B653" s="173">
        <v>117</v>
      </c>
      <c r="C653" s="193" t="s">
        <v>714</v>
      </c>
      <c r="D653" s="194" t="s">
        <v>544</v>
      </c>
      <c r="E653" s="169">
        <v>4320</v>
      </c>
      <c r="F653" s="195">
        <v>2050</v>
      </c>
    </row>
    <row r="654" spans="2:6" x14ac:dyDescent="0.25">
      <c r="B654" s="173">
        <v>118</v>
      </c>
      <c r="C654" s="196" t="s">
        <v>715</v>
      </c>
      <c r="D654" s="197" t="s">
        <v>544</v>
      </c>
      <c r="E654" s="169">
        <v>4321</v>
      </c>
      <c r="F654" s="198">
        <v>3000</v>
      </c>
    </row>
    <row r="655" spans="2:6" x14ac:dyDescent="0.25">
      <c r="B655" s="173">
        <v>119</v>
      </c>
      <c r="C655" s="196" t="s">
        <v>716</v>
      </c>
      <c r="D655" s="197" t="s">
        <v>544</v>
      </c>
      <c r="E655" s="169">
        <v>4322</v>
      </c>
      <c r="F655" s="198">
        <v>15700</v>
      </c>
    </row>
    <row r="656" spans="2:6" x14ac:dyDescent="0.25">
      <c r="B656" s="173">
        <v>120</v>
      </c>
      <c r="C656" s="196" t="s">
        <v>717</v>
      </c>
      <c r="D656" s="197" t="s">
        <v>544</v>
      </c>
      <c r="E656" s="169">
        <v>4323</v>
      </c>
      <c r="F656" s="198">
        <v>55900</v>
      </c>
    </row>
    <row r="657" spans="2:6" ht="15.75" thickBot="1" x14ac:dyDescent="0.3">
      <c r="B657" s="173">
        <v>121</v>
      </c>
      <c r="C657" s="196" t="s">
        <v>718</v>
      </c>
      <c r="D657" s="197" t="s">
        <v>544</v>
      </c>
      <c r="E657" s="169">
        <v>4324</v>
      </c>
      <c r="F657" s="198">
        <v>7800</v>
      </c>
    </row>
    <row r="658" spans="2:6" ht="15.75" thickBot="1" x14ac:dyDescent="0.3">
      <c r="C658" s="207"/>
      <c r="D658" s="207"/>
      <c r="E658" s="207"/>
      <c r="F658" s="208">
        <f>SUM(F515:F657)</f>
        <v>1503550</v>
      </c>
    </row>
    <row r="661" spans="2:6" x14ac:dyDescent="0.25">
      <c r="F661" s="209"/>
    </row>
  </sheetData>
  <mergeCells count="2">
    <mergeCell ref="B4:F4"/>
    <mergeCell ref="B509:F509"/>
  </mergeCells>
  <pageMargins left="0.25" right="0.25" top="0.7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PROGRAMAS ASISTENCIALES</vt:lpstr>
      <vt:lpstr>SORTEOS</vt:lpstr>
      <vt:lpstr>PRODUCCIÓN</vt:lpstr>
      <vt:lpstr>LIBRE ACCESO</vt:lpstr>
      <vt:lpstr>PAGO DE PREMIOS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2022-10-24T18:46:56Z</dcterms:modified>
</cp:coreProperties>
</file>