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172.16.16.30\Direccion Financiera\Contabilidad\LIBRE ACCESO\PAGINA WEB 2024\JUNIO 2024\"/>
    </mc:Choice>
  </mc:AlternateContent>
  <xr:revisionPtr revIDLastSave="0" documentId="8_{9FEB7840-DAA1-4686-B4A2-F5B696F887BE}" xr6:coauthVersionLast="47" xr6:coauthVersionMax="47" xr10:uidLastSave="{00000000-0000-0000-0000-000000000000}"/>
  <bookViews>
    <workbookView xWindow="-120" yWindow="-120" windowWidth="29040" windowHeight="15840" xr2:uid="{8EF2FEC8-5219-45F5-A101-4EC53EAD3C8A}"/>
  </bookViews>
  <sheets>
    <sheet name="Balance General 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4" i="1" l="1"/>
  <c r="C30" i="1"/>
  <c r="E30" i="1" s="1"/>
  <c r="C21" i="1"/>
  <c r="C16" i="1"/>
  <c r="E16" i="1" s="1"/>
  <c r="C23" i="1" l="1"/>
  <c r="C36" i="1"/>
  <c r="C41" i="1" l="1"/>
  <c r="C43" i="1" s="1"/>
  <c r="E43" i="1" s="1"/>
  <c r="E23" i="1"/>
  <c r="E42" i="1" l="1"/>
</calcChain>
</file>

<file path=xl/sharedStrings.xml><?xml version="1.0" encoding="utf-8"?>
<sst xmlns="http://schemas.openxmlformats.org/spreadsheetml/2006/main" count="40" uniqueCount="39">
  <si>
    <t>MINISTERIO DE HACIENDA</t>
  </si>
  <si>
    <t>LOTERIA NACIONAL</t>
  </si>
  <si>
    <t>BALANCE GENERAL</t>
  </si>
  <si>
    <t>AL 30 DE JUNIO 2024</t>
  </si>
  <si>
    <t>(VALORES EN RD$)</t>
  </si>
  <si>
    <t xml:space="preserve">ACTIVOS </t>
  </si>
  <si>
    <t>ACTIVOS CORRIENTES</t>
  </si>
  <si>
    <t>DISPONIBILIDAD EN CAJA Y  BANCOS</t>
  </si>
  <si>
    <t>CERTIFICADOS FINANCIEROS</t>
  </si>
  <si>
    <t xml:space="preserve">CUENTAS Y DOCUMENTOS POR COBRAR </t>
  </si>
  <si>
    <t>EXISTENCIA DE BIENES DE CONSUMO</t>
  </si>
  <si>
    <t>OTROS ACTIVOS CORRIENTES</t>
  </si>
  <si>
    <t>PAGOS ANTICIPADOS</t>
  </si>
  <si>
    <t>TOTAL DE ACTIVOS CORRIENTES</t>
  </si>
  <si>
    <t>ACTIVOS NO CORRIENTES</t>
  </si>
  <si>
    <t>PROPIEDAD, PLANTA Y EQUIPOS NETOS</t>
  </si>
  <si>
    <t>OTROS ACTIVOS NO CORRIENTES</t>
  </si>
  <si>
    <t>TOTAL DE ACTIVOS NO CORRIENTES</t>
  </si>
  <si>
    <t>TOTAL DE ACTIVOS</t>
  </si>
  <si>
    <t>PASIVOS</t>
  </si>
  <si>
    <t>PASIVOS CORRIENTES</t>
  </si>
  <si>
    <t xml:space="preserve">CUENTAS POR PAGAR A CORTO PLAZO PROVEEDORES Y SUPLIDORES </t>
  </si>
  <si>
    <t>RETENCIONES Y ACUMULACIONES POR PAGAR</t>
  </si>
  <si>
    <t xml:space="preserve">OTRAS CUENTAS POR PAGAR </t>
  </si>
  <si>
    <t>TOTAL PASIVOS CORRIENTES</t>
  </si>
  <si>
    <t>PASIVOS NO CORRIENTES</t>
  </si>
  <si>
    <t>PRESTAMOS INTERNOS A PAGAR A LARGO PLAZO</t>
  </si>
  <si>
    <t>TOTAL PASIVO NO CORRIENTES</t>
  </si>
  <si>
    <t>TOTAL DE PASIVOS</t>
  </si>
  <si>
    <t>PATRIMONIO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</si>
  <si>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E</t>
  </si>
  <si>
    <t xml:space="preserve">RESULTADOS NETO DEL EJERCICIO </t>
  </si>
  <si>
    <t>TOTAL PATRIMONIO NETO</t>
  </si>
  <si>
    <t>TOTAL PASIVO Y PATRIMONIO</t>
  </si>
  <si>
    <t xml:space="preserve">                      GIZEL ALT.  RIVERA SOTO</t>
  </si>
  <si>
    <t>NATALY PANIAGUA DE ROSARIO</t>
  </si>
  <si>
    <t xml:space="preserve">                      Encargada de Contabilidad</t>
  </si>
  <si>
    <t xml:space="preserve">            Directora Financiera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</si>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</sst>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#,##0.00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sz val="18"/>
      <color theme="1"/>
      <name val="Aptos Narrow"/>
      <family val="2"/>
      <scheme val="minor"/>
    </font>
    <font>
      <u/>
      <sz val="18"/>
      <color theme="1"/>
      <name val="Aptos Narrow"/>
      <family val="2"/>
      <scheme val="minor"/>
    </font>
    <font>
      <u val="singleAccounting"/>
      <sz val="18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/>
    <xf numFmtId="43" fontId="3" fillId="0" borderId="0" xfId="1" applyFont="1"/>
    <xf numFmtId="43" fontId="3" fillId="2" borderId="0" xfId="1" applyFont="1" applyFill="1"/>
    <xf numFmtId="43" fontId="4" fillId="0" borderId="0" xfId="1" applyFont="1"/>
    <xf numFmtId="43" fontId="2" fillId="0" borderId="0" xfId="1" applyFont="1"/>
    <xf numFmtId="43" fontId="3" fillId="0" borderId="0" xfId="0" applyNumberFormat="1" applyFont="1"/>
    <xf numFmtId="43" fontId="3" fillId="0" borderId="1" xfId="1" applyFont="1" applyBorder="1"/>
    <xf numFmtId="43" fontId="2" fillId="0" borderId="2" xfId="1" applyFont="1" applyBorder="1"/>
    <xf numFmtId="43" fontId="2" fillId="0" borderId="3" xfId="1" applyFont="1" applyBorder="1"/>
    <xf numFmtId="43" fontId="5" fillId="0" borderId="0" xfId="1" applyFont="1"/>
    <xf numFmtId="43" fontId="2" fillId="0" borderId="0" xfId="1" applyFont="1" applyBorder="1"/>
    <xf numFmtId="164" fontId="2" fillId="0" borderId="0" xfId="0" applyNumberFormat="1" applyFont="1"/>
    <xf numFmtId="165" fontId="3" fillId="0" borderId="0" xfId="0" applyNumberFormat="1" applyFont="1"/>
    <xf numFmtId="0" fontId="2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907598</xdr:colOff>
      <xdr:row>1</xdr:row>
      <xdr:rowOff>9719</xdr:rowOff>
    </xdr:from>
    <xdr:ext cx="1522249" cy="1004790"/>
    <xdr:pic>
      <xdr:nvPicPr>
        <xdr:cNvPr id="2" name="Imagen 1" descr="C:\Users\fgonzalez\AppData\Local\Microsoft\Windows\INetCache\Content.Word\logo.png">
          <a:extLst>
            <a:ext uri="{FF2B5EF4-FFF2-40B4-BE49-F238E27FC236}">
              <a16:creationId xmlns:a16="http://schemas.microsoft.com/office/drawing/2014/main" id="{E665CCC5-2DEA-4472-AE3C-9FC4E3EC631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8548" y="304994"/>
          <a:ext cx="1522249" cy="100479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106914</xdr:colOff>
      <xdr:row>0</xdr:row>
      <xdr:rowOff>97193</xdr:rowOff>
    </xdr:from>
    <xdr:ext cx="1360713" cy="1156608"/>
    <xdr:pic>
      <xdr:nvPicPr>
        <xdr:cNvPr id="3" name="Imagen 2" descr="Logo Ministerio de Hacienda">
          <a:extLst>
            <a:ext uri="{FF2B5EF4-FFF2-40B4-BE49-F238E27FC236}">
              <a16:creationId xmlns:a16="http://schemas.microsoft.com/office/drawing/2014/main" id="{CB219CFE-3BDE-479B-B263-BFC3C5BA1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2764" y="97193"/>
          <a:ext cx="1360713" cy="11566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72.16.16.30\Direccion%20Financiera\Contabilidad\LIBRE%20ACCESO\PAGINA%20WEB%202024\JUNIO%202024\BALANCE%20GENERAL%20%20ESTADO%20DE%20RESULTADOS%20y%20CUENTAS%20POR%20PAGAR%20JUNIO2024%20%20CONTABILIDAD_GRS.xlsx" TargetMode="External"/><Relationship Id="rId1" Type="http://schemas.openxmlformats.org/officeDocument/2006/relationships/externalLinkPath" Target="BALANCE%20GENERAL%20%20ESTADO%20DE%20RESULTADOS%20y%20CUENTAS%20POR%20PAGAR%20JUNIO2024%20%20CONTABILIDAD_GR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BRIL 2017"/>
      <sheetName val="BCE GENERAL ENERO 2018)"/>
      <sheetName val="ESTADOS RESULT. ENERO 2018"/>
      <sheetName val="BCE GENERAL FEBRERO 2018"/>
      <sheetName val="ESTADOS RESULT. FEBRERO 2018"/>
      <sheetName val="BCE GENERAL MARZO 2018 (2)"/>
      <sheetName val="BALANZA "/>
      <sheetName val="Balanz. E.R "/>
      <sheetName val="BANCE GENERAL"/>
      <sheetName val="ESTADO RESULT."/>
      <sheetName val="Analisis Antiguedad de Saldos C"/>
      <sheetName val="CxP JUNIO 2024"/>
      <sheetName val="RETY ACUM POR PAGAR"/>
      <sheetName val="CUENTAS POR COBRAR"/>
      <sheetName val="CxC Sorteos Gestion Don Quico"/>
      <sheetName val="Concliliacion"/>
      <sheetName val="Hoja3"/>
      <sheetName val="Cuentas pagadas"/>
      <sheetName val="CxP FEBRERO 2024 (2)"/>
      <sheetName val="CxP AL ENERO 2024 (2)"/>
      <sheetName val="CxP AL 31-12-2023"/>
      <sheetName val="CxP MAYO 2024 (2)"/>
      <sheetName val="Hoja2"/>
      <sheetName val="Hoja1"/>
      <sheetName val="Comprativo presupuesto"/>
    </sheetNames>
    <sheetDataSet>
      <sheetData sheetId="0"/>
      <sheetData sheetId="1"/>
      <sheetData sheetId="2"/>
      <sheetData sheetId="3"/>
      <sheetData sheetId="4"/>
      <sheetData sheetId="5"/>
      <sheetData sheetId="6">
        <row r="8">
          <cell r="C8">
            <v>3382204517.8670001</v>
          </cell>
        </row>
        <row r="9">
          <cell r="C9">
            <v>2810714360.447</v>
          </cell>
        </row>
        <row r="1090">
          <cell r="D1090">
            <v>-233182742.426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864879-9535-444D-A26C-3EA0790B2CD8}">
  <dimension ref="A2:F50"/>
  <sheetViews>
    <sheetView showGridLines="0" tabSelected="1" topLeftCell="A27" workbookViewId="0">
      <selection activeCell="E41" sqref="E41"/>
    </sheetView>
  </sheetViews>
  <sheetFormatPr baseColWidth="10" defaultColWidth="9.140625" defaultRowHeight="24" x14ac:dyDescent="0.4"/>
  <cols>
    <col min="1" max="1" width="16.28515625" style="3" customWidth="1"/>
    <col min="2" max="2" width="97.7109375" style="3" customWidth="1"/>
    <col min="3" max="3" width="38.28515625" style="3" customWidth="1"/>
    <col min="4" max="4" width="12.5703125" style="3" customWidth="1"/>
    <col min="5" max="5" width="28.28515625" style="3" bestFit="1" customWidth="1"/>
    <col min="6" max="6" width="26.5703125" style="3" bestFit="1" customWidth="1"/>
    <col min="7" max="16384" width="9.140625" style="3"/>
  </cols>
  <sheetData>
    <row r="2" spans="2:5" x14ac:dyDescent="0.4">
      <c r="B2" s="1" t="s">
        <v>0</v>
      </c>
      <c r="C2" s="1"/>
      <c r="D2" s="2"/>
    </row>
    <row r="3" spans="2:5" x14ac:dyDescent="0.4">
      <c r="B3" s="1" t="s">
        <v>1</v>
      </c>
      <c r="C3" s="1"/>
    </row>
    <row r="4" spans="2:5" x14ac:dyDescent="0.4">
      <c r="B4" s="1" t="s">
        <v>2</v>
      </c>
      <c r="C4" s="1"/>
    </row>
    <row r="5" spans="2:5" x14ac:dyDescent="0.4">
      <c r="B5" s="1" t="s">
        <v>3</v>
      </c>
      <c r="C5" s="1"/>
    </row>
    <row r="6" spans="2:5" x14ac:dyDescent="0.4">
      <c r="B6" s="1" t="s">
        <v>4</v>
      </c>
      <c r="C6" s="1"/>
    </row>
    <row r="7" spans="2:5" x14ac:dyDescent="0.4">
      <c r="B7" s="4"/>
      <c r="C7" s="4"/>
    </row>
    <row r="8" spans="2:5" x14ac:dyDescent="0.4">
      <c r="B8" s="5" t="s">
        <v>5</v>
      </c>
    </row>
    <row r="9" spans="2:5" x14ac:dyDescent="0.4">
      <c r="B9" s="5" t="s">
        <v>6</v>
      </c>
      <c r="C9" s="6"/>
    </row>
    <row r="10" spans="2:5" x14ac:dyDescent="0.4">
      <c r="B10" s="3" t="s">
        <v>7</v>
      </c>
      <c r="C10" s="7">
        <v>593039730.05700004</v>
      </c>
    </row>
    <row r="11" spans="2:5" x14ac:dyDescent="0.4">
      <c r="B11" s="3" t="s">
        <v>8</v>
      </c>
      <c r="C11" s="7">
        <v>581101973.20000005</v>
      </c>
    </row>
    <row r="12" spans="2:5" x14ac:dyDescent="0.4">
      <c r="B12" s="3" t="s">
        <v>9</v>
      </c>
      <c r="C12" s="6">
        <v>1552290413.5899999</v>
      </c>
    </row>
    <row r="13" spans="2:5" x14ac:dyDescent="0.4">
      <c r="B13" s="3" t="s">
        <v>10</v>
      </c>
      <c r="C13" s="6">
        <v>10667016.85</v>
      </c>
    </row>
    <row r="14" spans="2:5" x14ac:dyDescent="0.4">
      <c r="B14" s="3" t="s">
        <v>11</v>
      </c>
      <c r="C14" s="6">
        <v>70670165.609999999</v>
      </c>
    </row>
    <row r="15" spans="2:5" x14ac:dyDescent="0.4">
      <c r="B15" s="3" t="s">
        <v>12</v>
      </c>
      <c r="C15" s="8">
        <v>2945061.14</v>
      </c>
    </row>
    <row r="16" spans="2:5" x14ac:dyDescent="0.4">
      <c r="B16" s="5" t="s">
        <v>13</v>
      </c>
      <c r="C16" s="9">
        <f>SUM(C10:C15)</f>
        <v>2810714360.447</v>
      </c>
      <c r="E16" s="10">
        <f>+C16-'[1]BALANZA '!C9</f>
        <v>0</v>
      </c>
    </row>
    <row r="17" spans="2:6" x14ac:dyDescent="0.4">
      <c r="C17" s="6"/>
    </row>
    <row r="18" spans="2:6" x14ac:dyDescent="0.4">
      <c r="B18" s="5" t="s">
        <v>14</v>
      </c>
      <c r="C18" s="6"/>
    </row>
    <row r="19" spans="2:6" x14ac:dyDescent="0.4">
      <c r="B19" s="3" t="s">
        <v>15</v>
      </c>
      <c r="C19" s="6">
        <v>567862945.42999995</v>
      </c>
    </row>
    <row r="20" spans="2:6" x14ac:dyDescent="0.4">
      <c r="B20" s="3" t="s">
        <v>16</v>
      </c>
      <c r="C20" s="11">
        <v>3627211.99</v>
      </c>
    </row>
    <row r="21" spans="2:6" x14ac:dyDescent="0.4">
      <c r="B21" s="5" t="s">
        <v>17</v>
      </c>
      <c r="C21" s="9">
        <f>SUM(C19:C20)</f>
        <v>571490157.41999996</v>
      </c>
    </row>
    <row r="22" spans="2:6" x14ac:dyDescent="0.4">
      <c r="C22" s="6"/>
    </row>
    <row r="23" spans="2:6" ht="24.75" thickBot="1" x14ac:dyDescent="0.45">
      <c r="B23" s="5" t="s">
        <v>18</v>
      </c>
      <c r="C23" s="12">
        <f>+C21+C16</f>
        <v>3382204517.8670001</v>
      </c>
      <c r="E23" s="10">
        <f>+C23-'[1]BALANZA '!C8</f>
        <v>0</v>
      </c>
      <c r="F23" s="10"/>
    </row>
    <row r="24" spans="2:6" ht="24.75" thickTop="1" x14ac:dyDescent="0.4">
      <c r="C24" s="6"/>
    </row>
    <row r="25" spans="2:6" x14ac:dyDescent="0.4">
      <c r="B25" s="5" t="s">
        <v>19</v>
      </c>
      <c r="C25" s="6"/>
    </row>
    <row r="26" spans="2:6" x14ac:dyDescent="0.4">
      <c r="B26" s="5" t="s">
        <v>20</v>
      </c>
      <c r="C26" s="6"/>
    </row>
    <row r="27" spans="2:6" x14ac:dyDescent="0.4">
      <c r="B27" s="3" t="s">
        <v>21</v>
      </c>
      <c r="C27" s="6">
        <v>80927722.719999999</v>
      </c>
    </row>
    <row r="28" spans="2:6" x14ac:dyDescent="0.4">
      <c r="B28" s="3" t="s">
        <v>22</v>
      </c>
      <c r="C28" s="6">
        <v>36350329.446000002</v>
      </c>
    </row>
    <row r="29" spans="2:6" x14ac:dyDescent="0.4">
      <c r="B29" s="3" t="s">
        <v>23</v>
      </c>
      <c r="C29" s="11">
        <v>115904690.26000001</v>
      </c>
    </row>
    <row r="30" spans="2:6" ht="24.75" thickBot="1" x14ac:dyDescent="0.45">
      <c r="B30" s="5" t="s">
        <v>24</v>
      </c>
      <c r="C30" s="13">
        <f>SUM(C27:C29)</f>
        <v>233182742.426</v>
      </c>
      <c r="E30" s="10">
        <f>+C30+'[1]BALANZA '!D1090</f>
        <v>0</v>
      </c>
      <c r="F30" s="10"/>
    </row>
    <row r="31" spans="2:6" x14ac:dyDescent="0.4">
      <c r="C31" s="6"/>
    </row>
    <row r="32" spans="2:6" x14ac:dyDescent="0.4">
      <c r="B32" s="5" t="s">
        <v>25</v>
      </c>
      <c r="C32" s="6"/>
    </row>
    <row r="33" spans="1:6" ht="26.25" x14ac:dyDescent="0.55000000000000004">
      <c r="B33" s="3" t="s">
        <v>26</v>
      </c>
      <c r="C33" s="14">
        <v>0</v>
      </c>
    </row>
    <row r="34" spans="1:6" x14ac:dyDescent="0.4">
      <c r="B34" s="5" t="s">
        <v>27</v>
      </c>
      <c r="C34" s="15">
        <f>SUM(C33)</f>
        <v>0</v>
      </c>
    </row>
    <row r="35" spans="1:6" x14ac:dyDescent="0.4">
      <c r="B35" s="5"/>
      <c r="C35" s="15"/>
    </row>
    <row r="36" spans="1:6" ht="24.75" thickBot="1" x14ac:dyDescent="0.45">
      <c r="B36" s="5" t="s">
        <v>28</v>
      </c>
      <c r="C36" s="12">
        <f>+C34+C30</f>
        <v>233182742.426</v>
      </c>
    </row>
    <row r="37" spans="1:6" ht="24.75" thickTop="1" x14ac:dyDescent="0.4">
      <c r="C37" s="6"/>
    </row>
    <row r="38" spans="1:6" x14ac:dyDescent="0.4">
      <c r="B38" s="5" t="s">
        <v>29</v>
      </c>
      <c r="C38" s="6"/>
    </row>
    <row r="39" spans="1:6" x14ac:dyDescent="0.4">
      <c r="B39" s="3" t="s">
        <v>29</v>
      </c>
      <c r="C39" s="6">
        <v>3106153216.0710001</v>
      </c>
      <c r="F39" s="3" t="s">
        <v>30</v>
      </c>
    </row>
    <row r="40" spans="1:6" ht="26.25" x14ac:dyDescent="0.55000000000000004">
      <c r="B40" s="3" t="s">
        <v>31</v>
      </c>
      <c r="C40" s="14">
        <v>42868559.36999999</v>
      </c>
      <c r="D40" s="6"/>
    </row>
    <row r="41" spans="1:6" x14ac:dyDescent="0.4">
      <c r="B41" s="5" t="s">
        <v>32</v>
      </c>
      <c r="C41" s="16">
        <f>SUM(C39:C40)</f>
        <v>3149021775.441</v>
      </c>
      <c r="E41" s="17"/>
    </row>
    <row r="42" spans="1:6" x14ac:dyDescent="0.4">
      <c r="C42" s="6"/>
      <c r="E42" s="10">
        <f>+C23-C43</f>
        <v>0</v>
      </c>
    </row>
    <row r="43" spans="1:6" ht="24.75" thickBot="1" x14ac:dyDescent="0.45">
      <c r="B43" s="5" t="s">
        <v>33</v>
      </c>
      <c r="C43" s="12">
        <f>+C36+C41</f>
        <v>3382204517.8670001</v>
      </c>
      <c r="E43" s="10">
        <f>+C43-C23</f>
        <v>0</v>
      </c>
    </row>
    <row r="44" spans="1:6" ht="24.75" thickTop="1" x14ac:dyDescent="0.4">
      <c r="C44" s="6"/>
    </row>
    <row r="45" spans="1:6" x14ac:dyDescent="0.4">
      <c r="C45" s="6"/>
    </row>
    <row r="46" spans="1:6" x14ac:dyDescent="0.4">
      <c r="A46" s="18" t="s">
        <v>34</v>
      </c>
      <c r="B46" s="18"/>
      <c r="C46" s="18" t="s">
        <v>35</v>
      </c>
      <c r="D46" s="18"/>
    </row>
    <row r="47" spans="1:6" x14ac:dyDescent="0.4">
      <c r="A47" s="19" t="s">
        <v>36</v>
      </c>
      <c r="B47" s="19"/>
      <c r="C47" s="20" t="s">
        <v>37</v>
      </c>
      <c r="D47" s="20"/>
    </row>
    <row r="50" spans="3:3" x14ac:dyDescent="0.4">
      <c r="C50" s="3" t="s">
        <v>38</v>
      </c>
    </row>
  </sheetData>
  <mergeCells count="10">
    <mergeCell ref="A46:B46"/>
    <mergeCell ref="C46:D46"/>
    <mergeCell ref="A47:B47"/>
    <mergeCell ref="C47:D47"/>
    <mergeCell ref="B2:C2"/>
    <mergeCell ref="B3:C3"/>
    <mergeCell ref="B4:C4"/>
    <mergeCell ref="B5:C5"/>
    <mergeCell ref="B6:C6"/>
    <mergeCell ref="B7:C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Balance General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GIZEL RIVERA</dc:creator>
  <cp:lastModifiedBy>GIZEL RIVERA</cp:lastModifiedBy>
  <dcterms:created xsi:type="dcterms:W3CDTF">2024-07-09T15:12:26Z</dcterms:created>
  <dcterms:modified xsi:type="dcterms:W3CDTF">2024-07-09T15:14:29Z</dcterms:modified>
</cp:coreProperties>
</file>