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INV-AGOSTO-2016" sheetId="1" r:id="rId1"/>
  </sheets>
  <calcPr calcId="152511"/>
</workbook>
</file>

<file path=xl/calcChain.xml><?xml version="1.0" encoding="utf-8"?>
<calcChain xmlns="http://schemas.openxmlformats.org/spreadsheetml/2006/main">
  <c r="F298" i="1" l="1"/>
  <c r="F299" i="1" s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75" i="1"/>
  <c r="F320" i="1" s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1" i="1"/>
  <c r="F250" i="1"/>
  <c r="F249" i="1"/>
  <c r="F248" i="1"/>
  <c r="F247" i="1"/>
  <c r="F246" i="1"/>
  <c r="F245" i="1"/>
  <c r="F244" i="1"/>
  <c r="F243" i="1"/>
  <c r="F242" i="1"/>
  <c r="F252" i="1" s="1"/>
  <c r="F253" i="1" s="1"/>
  <c r="F241" i="1"/>
  <c r="F240" i="1"/>
  <c r="F239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32" i="1" s="1"/>
  <c r="F215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207" i="1" s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82" i="1" s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53" i="1" s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121" i="1" s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83" i="1" s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59" i="1" s="1"/>
  <c r="F42" i="1"/>
  <c r="F41" i="1"/>
  <c r="F40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32" i="1" s="1"/>
  <c r="F316" i="1" l="1"/>
  <c r="F312" i="1"/>
  <c r="F325" i="1" s="1"/>
  <c r="F183" i="1"/>
  <c r="F300" i="1" s="1"/>
</calcChain>
</file>

<file path=xl/sharedStrings.xml><?xml version="1.0" encoding="utf-8"?>
<sst xmlns="http://schemas.openxmlformats.org/spreadsheetml/2006/main" count="580" uniqueCount="268">
  <si>
    <t>MINISTERIO DE HACIENDA</t>
  </si>
  <si>
    <t>LOTERIA NACIONAL</t>
  </si>
  <si>
    <t>DEPTO DE CONTABILIDAD</t>
  </si>
  <si>
    <t>INVENTARIO FISICO DE ALMACEN DE SUMINISTRO</t>
  </si>
  <si>
    <t xml:space="preserve"> AL 31 DE AGOSTO 2016</t>
  </si>
  <si>
    <t xml:space="preserve">DESCRIPCIÓN </t>
  </si>
  <si>
    <t>UNIDAD</t>
  </si>
  <si>
    <t>CANTIDAD FISICO</t>
  </si>
  <si>
    <t>PRECIO UNITARIO</t>
  </si>
  <si>
    <t>VALOR</t>
  </si>
  <si>
    <t>ALMAZONES 8 1/2 x 11</t>
  </si>
  <si>
    <t>UNIDADES</t>
  </si>
  <si>
    <t>ALMOHADILLA PARA SELLO NO;1</t>
  </si>
  <si>
    <t>ALMOHADILLA PARA SELLO NO;2</t>
  </si>
  <si>
    <t>ALMOHADILLA  PARA SELLO NO;3</t>
  </si>
  <si>
    <t>ARCHIVO  TARGETERO 160</t>
  </si>
  <si>
    <t>ARCHIVO TARGETERO  400</t>
  </si>
  <si>
    <t>ARCHIVO TARGETERO 96</t>
  </si>
  <si>
    <t>ARCHIVO EXPANDIBLE MEDIANO CHECK</t>
  </si>
  <si>
    <t>ARCHIVO ESPANDIBLES A 6</t>
  </si>
  <si>
    <t xml:space="preserve">BANDEJA DE ESCRITORIO 3 EN UNA </t>
  </si>
  <si>
    <t>BANDITAS DE GOMA</t>
  </si>
  <si>
    <t>CAJAS</t>
  </si>
  <si>
    <t>BINDER CLIP 15 MM</t>
  </si>
  <si>
    <t>BINDER CLIP 19 MM</t>
  </si>
  <si>
    <t>BINDER CLIP 25 MM</t>
  </si>
  <si>
    <t>BINDER CLIP 32 MM</t>
  </si>
  <si>
    <t>BINDER CLIP 41 MM</t>
  </si>
  <si>
    <t>BINDER CLIP 51 MM</t>
  </si>
  <si>
    <t>BOLIGRAFOS</t>
  </si>
  <si>
    <t>ORGANIZADOR DE GAVETA 2050</t>
  </si>
  <si>
    <t>ORGANIZADOR DE ESCRITORIO 2041</t>
  </si>
  <si>
    <t>ORGANIZADOR DE ESCRITORIO 2042</t>
  </si>
  <si>
    <t>ORGANIZADOR DE ESTRITORIO  M. HOLDER</t>
  </si>
  <si>
    <t>ORGANIZADOR DE ESCRITORIO  D-O 300</t>
  </si>
  <si>
    <t>ORGNIZADOR DE ESCRITORIO VERTICAL 2040</t>
  </si>
  <si>
    <t>RESALTADORES</t>
  </si>
  <si>
    <t>SUB. TOTAL</t>
  </si>
  <si>
    <t>CAJA DE EFECTIVO #8</t>
  </si>
  <si>
    <t>CAJA DE EFECTIVO #10</t>
  </si>
  <si>
    <t>CAJA DE EFECTIVO # 12</t>
  </si>
  <si>
    <t>CARPETA DE 3 ANILLA  1 1/2 PULGADA</t>
  </si>
  <si>
    <t>CARPETA DE 3 ANILLA 1 PULGADA</t>
  </si>
  <si>
    <t>CARPETA DE  3 ANILLA 1/2 PULGADA</t>
  </si>
  <si>
    <t xml:space="preserve">CARPETA MULTIFOLDER  </t>
  </si>
  <si>
    <t>CARPETA DE 2 PULGADA</t>
  </si>
  <si>
    <t>CORRECTORES LIQUIDO REDONDO  4ML</t>
  </si>
  <si>
    <t>CORRECTORES LIQUIDO REDONDO 7ML</t>
  </si>
  <si>
    <t xml:space="preserve"> CORRECTORES LIQUIDO  PLANO 8 ML</t>
  </si>
  <si>
    <t>CHINCHETAS</t>
  </si>
  <si>
    <t>CUCHILLA 4102</t>
  </si>
  <si>
    <t>CUCHILLA 4109</t>
  </si>
  <si>
    <t>CUCHILLA 4111</t>
  </si>
  <si>
    <t>INIDADES</t>
  </si>
  <si>
    <t>CUCHILLA 4100</t>
  </si>
  <si>
    <t>CLIP GRANDE CAJA 100 50MM</t>
  </si>
  <si>
    <t>CAJA</t>
  </si>
  <si>
    <t>CLIP PEQUEÑO CAJA 100 33MM</t>
  </si>
  <si>
    <t>CLIP MARIPOSA</t>
  </si>
  <si>
    <t xml:space="preserve">SUB TOTAL </t>
  </si>
  <si>
    <t xml:space="preserve">CARTUCHO HP 21 </t>
  </si>
  <si>
    <t xml:space="preserve">CARTUCHO  HP 122 NEGRO </t>
  </si>
  <si>
    <t>CARTUCHO HP 122 A COLOR</t>
  </si>
  <si>
    <t>CARTUCHO CANON 211</t>
  </si>
  <si>
    <t>CARTUCHO LEXMAK 17</t>
  </si>
  <si>
    <t>CARTUCHO LEXMAK 27</t>
  </si>
  <si>
    <t>CARTUCHO HP 27 NEGRO</t>
  </si>
  <si>
    <t xml:space="preserve">CARTUCHO HP 28 TRICOLOR </t>
  </si>
  <si>
    <t xml:space="preserve"> CARTUCHO  60 NEGRO</t>
  </si>
  <si>
    <t>CARTUCHO 60 TRICOLOR</t>
  </si>
  <si>
    <t>CARTUCHO HP 74</t>
  </si>
  <si>
    <t xml:space="preserve">CARTUCHO HP 75 TRICOLOR </t>
  </si>
  <si>
    <t>CARTUCHO HP 662XL TRICOLOR</t>
  </si>
  <si>
    <t>CARTUCHO HP 901 NEGRO</t>
  </si>
  <si>
    <t xml:space="preserve">CARTUCHO HP 901 TRICOLOR </t>
  </si>
  <si>
    <t>CARTUCHO HP 97 TRICOLOR</t>
  </si>
  <si>
    <t xml:space="preserve">CARTUCHO HP  96 A NEGRO </t>
  </si>
  <si>
    <t>UN IDADES</t>
  </si>
  <si>
    <t>SUB-TOTAL</t>
  </si>
  <si>
    <t>DISPENSADOR DE CINTA GRANDE  3/4</t>
  </si>
  <si>
    <t>DISPENSADORES DE CINTAS PEQUEÑA 3/4</t>
  </si>
  <si>
    <t>FOLDER CON 10 BOLSILLO</t>
  </si>
  <si>
    <t>FOLDER CON BANDA ELASTICA</t>
  </si>
  <si>
    <t>FOLDER CARTON 81/2X11</t>
  </si>
  <si>
    <t>FOLDER CARTON 81/2X13</t>
  </si>
  <si>
    <t>FOLDER PROYECTO</t>
  </si>
  <si>
    <t>GUILLOTINA PARA PAPEL DE 12 PULGADA</t>
  </si>
  <si>
    <t>GUILLOTINA PARA PAPEL DE 18 PULGADA</t>
  </si>
  <si>
    <t>GUILLOTINA PARA PAPEL DE 15 PULGADA</t>
  </si>
  <si>
    <t>GANCHO PARA FOLDER</t>
  </si>
  <si>
    <t>GRACITAS PARA DEDOS</t>
  </si>
  <si>
    <t>GRAPA ESTANDARD</t>
  </si>
  <si>
    <t>GRAPA PARA USO PESADO</t>
  </si>
  <si>
    <t>GRAPADORA GRANDE 4322</t>
  </si>
  <si>
    <t>GRAPADORA MEDIANA AL 2046</t>
  </si>
  <si>
    <t>GRAPADORA AL A 2046-30</t>
  </si>
  <si>
    <t>GRAPADORA PEQUEÑA MS6110</t>
  </si>
  <si>
    <t>GRAPADORA PEQUEÑA 4305</t>
  </si>
  <si>
    <t>GRAPADORAS MS 6111</t>
  </si>
  <si>
    <t>GRAPADORA  AL A 2044</t>
  </si>
  <si>
    <t>GRAPADORA DE USO PESADO</t>
  </si>
  <si>
    <t>GOMA LIQUIDA 50 GR TRANSPARENTE</t>
  </si>
  <si>
    <t>GOMA LIQUIDA BLANCA 40GR</t>
  </si>
  <si>
    <t>GOMA LIQUIDA BLANCA 60GR</t>
  </si>
  <si>
    <t>GOMA LIQUIDA BLANCA 120GR</t>
  </si>
  <si>
    <t>GOMA LIQUIDA BLANCA 225 GR</t>
  </si>
  <si>
    <t>GOMA EN PASTA UHU</t>
  </si>
  <si>
    <t>SACA GRAPA</t>
  </si>
  <si>
    <t>SOBRE EN BLANCO</t>
  </si>
  <si>
    <t>OREJITAS  8 1/2X11</t>
  </si>
  <si>
    <t>OREJITAS  8 1/2X13</t>
  </si>
  <si>
    <t>MARCADORES</t>
  </si>
  <si>
    <t>LABEL</t>
  </si>
  <si>
    <t>LAPIZ PORTA MINAS</t>
  </si>
  <si>
    <t>PAPEL PARA  MAQUINA SUMADORA</t>
  </si>
  <si>
    <t>PAPEL BON  81/2X 11</t>
  </si>
  <si>
    <t>RESMA</t>
  </si>
  <si>
    <t>PAPEL CARBON 81/2X11</t>
  </si>
  <si>
    <t>PAPEL CARBON 81/2X13</t>
  </si>
  <si>
    <t>PAPEL BON 81/2X13</t>
  </si>
  <si>
    <t>PORTA CLIP</t>
  </si>
  <si>
    <t>REGLA PLASTICA</t>
  </si>
  <si>
    <t>PENDAFLEX 81/2X13</t>
  </si>
  <si>
    <t>PERFORADORA DE 2 HOYO GRANDE</t>
  </si>
  <si>
    <t>PERFORADORA DE 2 HOYO 70MM AL 410</t>
  </si>
  <si>
    <t>PERFORADORA DE  2 HOYO  ALD 1026</t>
  </si>
  <si>
    <t>TABLA DE GANCHO</t>
  </si>
  <si>
    <t>TINTA PARA SELLO ROLON</t>
  </si>
  <si>
    <t>CINTAS EPSON FX 890</t>
  </si>
  <si>
    <t>CINTA ADHESIVA 3/4 CON DISPENSADR</t>
  </si>
  <si>
    <t>CINTA ADHESIVA 45MICX 18MX36Y</t>
  </si>
  <si>
    <t>CINTA ADHESIVA TRANP. 18MMX33X36MIC 3/4</t>
  </si>
  <si>
    <t>CINTA TRANSP. 49MMX200X45MIC</t>
  </si>
  <si>
    <t>CINTA EPSON 8750</t>
  </si>
  <si>
    <t>TONER  CC 530 AD</t>
  </si>
  <si>
    <t xml:space="preserve">UNIDADES </t>
  </si>
  <si>
    <t xml:space="preserve">TONER CC 531 </t>
  </si>
  <si>
    <t>TONER CC 532 AD</t>
  </si>
  <si>
    <t>TONER CC 533 A</t>
  </si>
  <si>
    <t>TONER CC 564 A</t>
  </si>
  <si>
    <t>TONER RICOT MP 1350/8135/LD</t>
  </si>
  <si>
    <t>TONER TOHISBA 203 L</t>
  </si>
  <si>
    <t>TONER 7115 A</t>
  </si>
  <si>
    <t>TONER TOHIBA T 1640</t>
  </si>
  <si>
    <t>TONER Q 5949 A</t>
  </si>
  <si>
    <t>TONER LASER JET 505 A</t>
  </si>
  <si>
    <t>TONER CHART NT 310</t>
  </si>
  <si>
    <t>TONER  HP 278 A</t>
  </si>
  <si>
    <t>TONER HP Q 2612 A</t>
  </si>
  <si>
    <t>TONER HP 126 A CE 310</t>
  </si>
  <si>
    <t>TONER HP 35 A</t>
  </si>
  <si>
    <t>TONER 436 A LASER JET 36A</t>
  </si>
  <si>
    <t>TONER BLACK 3117</t>
  </si>
  <si>
    <t>TONER SHARP AL 204</t>
  </si>
  <si>
    <t>TONER BLACK 7553 A</t>
  </si>
  <si>
    <t>TONER 2060/2070</t>
  </si>
  <si>
    <t xml:space="preserve">TOTAL </t>
  </si>
  <si>
    <t>TINTA ROJA RUBI 303</t>
  </si>
  <si>
    <t>LATAS</t>
  </si>
  <si>
    <t>TINTA AZUL PROCESO SKINON</t>
  </si>
  <si>
    <t>TINTA COLOR BLANCO OPACO</t>
  </si>
  <si>
    <t>TINTA VERDE BORRABLES</t>
  </si>
  <si>
    <t>TINTA NOVASTAR</t>
  </si>
  <si>
    <t>TINTAS PANTONES VASON NARANJA</t>
  </si>
  <si>
    <t>TINTAS ROSADA PURPURA 1767</t>
  </si>
  <si>
    <t>TINTA PANTONE PURPURA 253</t>
  </si>
  <si>
    <t>TINTA DE SEGURIDAD AMARILLO BORRABLE</t>
  </si>
  <si>
    <t>TINTA PANTONE WAN RED 213</t>
  </si>
  <si>
    <t>TINTA PANTONE VANSON AZUL REFLEJO 28D</t>
  </si>
  <si>
    <t>TINTA DE SEGURIDAD VASON PANTONE 11247</t>
  </si>
  <si>
    <t>TINTA NEGRO PROCESO  SKINON</t>
  </si>
  <si>
    <t>TINTA AMARILLA PROCESO  SKINON</t>
  </si>
  <si>
    <t>TINTA NEGRA MARRON FLEX SPECIL</t>
  </si>
  <si>
    <t>TINTA MANGENTA 4111</t>
  </si>
  <si>
    <t xml:space="preserve">                                                               </t>
  </si>
  <si>
    <t>MATERIALES DE IMPRENTA</t>
  </si>
  <si>
    <t>COLA ROJA</t>
  </si>
  <si>
    <t>COLA BLANCO</t>
  </si>
  <si>
    <t>CARTULINA OPALINA BLANCA</t>
  </si>
  <si>
    <t>CARTULINA DE HILO CREMA</t>
  </si>
  <si>
    <t>CARTULINA MANILA DE 200</t>
  </si>
  <si>
    <t>CORREA HERDEBERG</t>
  </si>
  <si>
    <t>MASCARRILLA ABD</t>
  </si>
  <si>
    <t>MASCARILLA HEIDELBER</t>
  </si>
  <si>
    <t>MANTILLA A B D</t>
  </si>
  <si>
    <t>MANTILLA HEIDELBER</t>
  </si>
  <si>
    <t>MANTILLA ROLAN</t>
  </si>
  <si>
    <t>MOYETONES</t>
  </si>
  <si>
    <t>MAKISTEL 1/2 PULGADA</t>
  </si>
  <si>
    <t>GUARDA FILO 1/2 LARGO</t>
  </si>
  <si>
    <t xml:space="preserve">GOMA ARABICA </t>
  </si>
  <si>
    <t xml:space="preserve"> GALON REVELADOR  AY B</t>
  </si>
  <si>
    <t>PLANCHA HEIDELBER</t>
  </si>
  <si>
    <t>PAPEL BLANCO ADHESIVO</t>
  </si>
  <si>
    <t>PAPEL SATINADO  17X32</t>
  </si>
  <si>
    <t>PAPEL SATINADO CON BRILLOS</t>
  </si>
  <si>
    <t>PAPEL COPIA AMARILLA</t>
  </si>
  <si>
    <t>PAPEL INTERMEDIO ROSADO</t>
  </si>
  <si>
    <t>PAPEL LEGAL 56</t>
  </si>
  <si>
    <t>PAPEL COPIA VERDE</t>
  </si>
  <si>
    <t>PAPEL COPIA ROSADA</t>
  </si>
  <si>
    <t>PAPEL COPIA AZUL</t>
  </si>
  <si>
    <t>PAPEL SATINADO SINTRA 11X17</t>
  </si>
  <si>
    <t>PAPEL BON 22X34</t>
  </si>
  <si>
    <t>PAPEL BON 11X17</t>
  </si>
  <si>
    <t>SUB TOTAL</t>
  </si>
  <si>
    <t>TOTAL</t>
  </si>
  <si>
    <t>MATERIALES DE LIMPIEZA</t>
  </si>
  <si>
    <t>ESPUMA LOCA</t>
  </si>
  <si>
    <t>ESCOBILLONES</t>
  </si>
  <si>
    <t>ESCOBA PLASTICO</t>
  </si>
  <si>
    <t>FUNDA GRANDE</t>
  </si>
  <si>
    <t>FUNDA PEQUEÑA</t>
  </si>
  <si>
    <t>ALCOHOL</t>
  </si>
  <si>
    <t>GALONES</t>
  </si>
  <si>
    <t>AMBIENTADOR SPRY</t>
  </si>
  <si>
    <t>LIMPIA CRISTALES</t>
  </si>
  <si>
    <t>LANILLA</t>
  </si>
  <si>
    <t>ROLLO</t>
  </si>
  <si>
    <t>PALA DE RECOGER BASURA</t>
  </si>
  <si>
    <t>PAPEL SANITARIO</t>
  </si>
  <si>
    <t>SACO DE ACE</t>
  </si>
  <si>
    <t>GUANTES</t>
  </si>
  <si>
    <t>PARES</t>
  </si>
  <si>
    <t>ACIDO MURIATICO</t>
  </si>
  <si>
    <t xml:space="preserve">ZAFACON DE OFICINA </t>
  </si>
  <si>
    <t>ZAFACON GRANDE DE BASURA</t>
  </si>
  <si>
    <t xml:space="preserve">SUAPE </t>
  </si>
  <si>
    <t>MISTOLIN</t>
  </si>
  <si>
    <t>GALON</t>
  </si>
  <si>
    <t>ESCOBILLA DE BAÑO</t>
  </si>
  <si>
    <t xml:space="preserve">JABON LIQUIDO </t>
  </si>
  <si>
    <t>SERVILLETAS</t>
  </si>
  <si>
    <t>FALDO</t>
  </si>
  <si>
    <t>BAYGON</t>
  </si>
  <si>
    <t>CEPILLO DE PARED</t>
  </si>
  <si>
    <t>BRILLO VERDE</t>
  </si>
  <si>
    <t>CUBETA PLASTICA</t>
  </si>
  <si>
    <t xml:space="preserve">MASCARRILLA DE LIMPIEZA </t>
  </si>
  <si>
    <t>VASO PLASTICO # 7</t>
  </si>
  <si>
    <t>PAQUETE</t>
  </si>
  <si>
    <t>VASO DE CAFÉ</t>
  </si>
  <si>
    <t>CLORO</t>
  </si>
  <si>
    <t>TOTAL GENERAL</t>
  </si>
  <si>
    <t xml:space="preserve">       RESUMEN</t>
  </si>
  <si>
    <t>PAGS</t>
  </si>
  <si>
    <t>1,2,3,4,5,6</t>
  </si>
  <si>
    <t xml:space="preserve">       MATERIAL GASTABLE</t>
  </si>
  <si>
    <t>7,8,9</t>
  </si>
  <si>
    <t xml:space="preserve">      MATERIALES  DE IMPRENTA</t>
  </si>
  <si>
    <t>10,11</t>
  </si>
  <si>
    <t xml:space="preserve">      MATERIALES DE LIMPIEZA</t>
  </si>
  <si>
    <t xml:space="preserve">       TOTAL INVENTARIO </t>
  </si>
  <si>
    <t>LICDA. DOMINGA MEDINA LUCAS</t>
  </si>
  <si>
    <t>LIC. MARGARITA LANTIGUA</t>
  </si>
  <si>
    <t>DEPTO DE  CONTROL INTERNO</t>
  </si>
  <si>
    <t>DEPTO. DE CONTABILIDAD</t>
  </si>
  <si>
    <t>LICDA. MARINA PEREZ</t>
  </si>
  <si>
    <t xml:space="preserve">LICDA. ESTELA ROJA </t>
  </si>
  <si>
    <t xml:space="preserve">DEPTO DE CONTABILIDAD </t>
  </si>
  <si>
    <t>DEPTO. DE CONTROL INTERNO</t>
  </si>
  <si>
    <t>LICDA . MARGARITA LANTIGUA</t>
  </si>
  <si>
    <t>LICDA. BERLIN LEBRON</t>
  </si>
  <si>
    <t>DEPTO DE  CONTABILIDAD</t>
  </si>
  <si>
    <t>CRISTINO CABRERA</t>
  </si>
  <si>
    <t>SR. JOSE ARIAS</t>
  </si>
  <si>
    <t>DEPTO. DE ALMACEN</t>
  </si>
  <si>
    <t>DANIEL LUCAS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</si>
</sst>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name val="Arial"/>
      <family val="2"/>
    </font>
    <font>
      <sz val="11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i/>
      <sz val="11"/>
      <name val="Arial"/>
      <family val="2"/>
    </font>
    <font>
      <b/>
      <sz val="11"/>
      <color theme="1"/>
      <name val="Arial"/>
      <family val="2"/>
    </font>
    <font>
      <b/>
      <i/>
      <sz val="12"/>
      <name val="Arial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2" xfId="0" applyFont="1" applyFill="1" applyBorder="1"/>
    <xf numFmtId="0" fontId="4" fillId="2" borderId="3" xfId="0" applyFont="1" applyFill="1" applyBorder="1"/>
    <xf numFmtId="0" fontId="5" fillId="2" borderId="4" xfId="0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3" fontId="5" fillId="2" borderId="5" xfId="1" applyFont="1" applyFill="1" applyBorder="1" applyAlignment="1">
      <alignment horizontal="center"/>
    </xf>
    <xf numFmtId="0" fontId="6" fillId="0" borderId="6" xfId="0" applyFont="1" applyBorder="1"/>
    <xf numFmtId="0" fontId="7" fillId="0" borderId="7" xfId="0" applyFont="1" applyBorder="1"/>
    <xf numFmtId="0" fontId="6" fillId="0" borderId="7" xfId="0" applyFont="1" applyBorder="1"/>
    <xf numFmtId="0" fontId="6" fillId="0" borderId="7" xfId="1" applyNumberFormat="1" applyFont="1" applyFill="1" applyBorder="1" applyAlignment="1"/>
    <xf numFmtId="43" fontId="6" fillId="0" borderId="7" xfId="1" applyFont="1" applyBorder="1"/>
    <xf numFmtId="43" fontId="6" fillId="0" borderId="8" xfId="1" applyFont="1" applyBorder="1"/>
    <xf numFmtId="0" fontId="6" fillId="0" borderId="9" xfId="0" applyFont="1" applyBorder="1"/>
    <xf numFmtId="0" fontId="7" fillId="0" borderId="10" xfId="0" applyFont="1" applyBorder="1"/>
    <xf numFmtId="0" fontId="6" fillId="0" borderId="10" xfId="0" applyFont="1" applyBorder="1"/>
    <xf numFmtId="0" fontId="6" fillId="3" borderId="10" xfId="1" applyNumberFormat="1" applyFont="1" applyFill="1" applyBorder="1" applyAlignment="1"/>
    <xf numFmtId="43" fontId="6" fillId="0" borderId="10" xfId="1" applyFont="1" applyBorder="1"/>
    <xf numFmtId="43" fontId="6" fillId="0" borderId="11" xfId="1" applyFont="1" applyBorder="1"/>
    <xf numFmtId="43" fontId="6" fillId="3" borderId="10" xfId="1" applyFont="1" applyFill="1" applyBorder="1"/>
    <xf numFmtId="3" fontId="6" fillId="3" borderId="10" xfId="1" applyNumberFormat="1" applyFont="1" applyFill="1" applyBorder="1" applyAlignment="1"/>
    <xf numFmtId="0" fontId="6" fillId="0" borderId="10" xfId="1" applyNumberFormat="1" applyFont="1" applyFill="1" applyBorder="1" applyAlignment="1"/>
    <xf numFmtId="0" fontId="6" fillId="0" borderId="12" xfId="0" applyFont="1" applyBorder="1"/>
    <xf numFmtId="0" fontId="6" fillId="0" borderId="13" xfId="0" applyFont="1" applyBorder="1"/>
    <xf numFmtId="3" fontId="6" fillId="3" borderId="13" xfId="1" applyNumberFormat="1" applyFont="1" applyFill="1" applyBorder="1" applyAlignment="1"/>
    <xf numFmtId="43" fontId="6" fillId="3" borderId="13" xfId="1" applyFont="1" applyFill="1" applyBorder="1"/>
    <xf numFmtId="43" fontId="6" fillId="0" borderId="14" xfId="1" applyFont="1" applyBorder="1"/>
    <xf numFmtId="0" fontId="7" fillId="0" borderId="15" xfId="0" applyFont="1" applyBorder="1"/>
    <xf numFmtId="0" fontId="7" fillId="0" borderId="16" xfId="0" applyFont="1" applyBorder="1"/>
    <xf numFmtId="3" fontId="7" fillId="3" borderId="16" xfId="1" applyNumberFormat="1" applyFont="1" applyFill="1" applyBorder="1" applyAlignment="1"/>
    <xf numFmtId="43" fontId="7" fillId="3" borderId="16" xfId="1" applyFont="1" applyFill="1" applyBorder="1"/>
    <xf numFmtId="43" fontId="7" fillId="0" borderId="17" xfId="1" applyFont="1" applyBorder="1"/>
    <xf numFmtId="0" fontId="6" fillId="0" borderId="0" xfId="0" applyFont="1" applyBorder="1"/>
    <xf numFmtId="3" fontId="6" fillId="3" borderId="0" xfId="1" applyNumberFormat="1" applyFont="1" applyFill="1" applyBorder="1" applyAlignment="1">
      <alignment horizontal="center"/>
    </xf>
    <xf numFmtId="43" fontId="6" fillId="3" borderId="0" xfId="1" applyFont="1" applyFill="1" applyBorder="1"/>
    <xf numFmtId="43" fontId="6" fillId="0" borderId="0" xfId="1" applyFont="1" applyBorder="1"/>
    <xf numFmtId="0" fontId="8" fillId="2" borderId="2" xfId="0" applyFont="1" applyFill="1" applyBorder="1"/>
    <xf numFmtId="0" fontId="8" fillId="2" borderId="3" xfId="0" applyFont="1" applyFill="1" applyBorder="1"/>
    <xf numFmtId="0" fontId="9" fillId="2" borderId="4" xfId="0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 wrapText="1"/>
    </xf>
    <xf numFmtId="0" fontId="9" fillId="2" borderId="4" xfId="0" applyNumberFormat="1" applyFont="1" applyFill="1" applyBorder="1" applyAlignment="1">
      <alignment horizontal="center" wrapText="1"/>
    </xf>
    <xf numFmtId="43" fontId="9" fillId="2" borderId="5" xfId="1" applyFont="1" applyFill="1" applyBorder="1" applyAlignment="1">
      <alignment horizontal="center"/>
    </xf>
    <xf numFmtId="3" fontId="6" fillId="3" borderId="7" xfId="1" applyNumberFormat="1" applyFont="1" applyFill="1" applyBorder="1" applyAlignment="1"/>
    <xf numFmtId="3" fontId="6" fillId="0" borderId="10" xfId="1" applyNumberFormat="1" applyFont="1" applyFill="1" applyBorder="1" applyAlignment="1"/>
    <xf numFmtId="0" fontId="6" fillId="0" borderId="18" xfId="0" applyFont="1" applyBorder="1"/>
    <xf numFmtId="0" fontId="7" fillId="0" borderId="19" xfId="0" applyFont="1" applyBorder="1"/>
    <xf numFmtId="0" fontId="6" fillId="0" borderId="19" xfId="0" applyFont="1" applyBorder="1"/>
    <xf numFmtId="0" fontId="6" fillId="3" borderId="19" xfId="1" applyNumberFormat="1" applyFont="1" applyFill="1" applyBorder="1" applyAlignment="1"/>
    <xf numFmtId="43" fontId="6" fillId="3" borderId="19" xfId="1" applyFont="1" applyFill="1" applyBorder="1"/>
    <xf numFmtId="43" fontId="6" fillId="0" borderId="20" xfId="1" applyFont="1" applyBorder="1"/>
    <xf numFmtId="0" fontId="7" fillId="0" borderId="21" xfId="0" applyFont="1" applyBorder="1"/>
    <xf numFmtId="0" fontId="7" fillId="3" borderId="16" xfId="1" applyNumberFormat="1" applyFont="1" applyFill="1" applyBorder="1" applyAlignment="1"/>
    <xf numFmtId="0" fontId="6" fillId="3" borderId="7" xfId="1" applyNumberFormat="1" applyFont="1" applyFill="1" applyBorder="1" applyAlignment="1"/>
    <xf numFmtId="43" fontId="6" fillId="3" borderId="7" xfId="1" applyFont="1" applyFill="1" applyBorder="1"/>
    <xf numFmtId="3" fontId="6" fillId="0" borderId="19" xfId="1" applyNumberFormat="1" applyFont="1" applyFill="1" applyBorder="1" applyAlignment="1"/>
    <xf numFmtId="0" fontId="7" fillId="0" borderId="2" xfId="0" applyFont="1" applyBorder="1"/>
    <xf numFmtId="0" fontId="7" fillId="0" borderId="4" xfId="0" applyFont="1" applyBorder="1"/>
    <xf numFmtId="0" fontId="7" fillId="0" borderId="4" xfId="1" applyNumberFormat="1" applyFont="1" applyFill="1" applyBorder="1" applyAlignment="1"/>
    <xf numFmtId="43" fontId="7" fillId="3" borderId="4" xfId="1" applyFont="1" applyFill="1" applyBorder="1"/>
    <xf numFmtId="43" fontId="7" fillId="0" borderId="5" xfId="1" applyFont="1" applyBorder="1"/>
    <xf numFmtId="0" fontId="7" fillId="0" borderId="0" xfId="0" applyFont="1" applyBorder="1"/>
    <xf numFmtId="0" fontId="7" fillId="0" borderId="0" xfId="1" applyNumberFormat="1" applyFont="1" applyFill="1" applyBorder="1" applyAlignment="1">
      <alignment horizontal="center"/>
    </xf>
    <xf numFmtId="43" fontId="7" fillId="0" borderId="0" xfId="1" applyFont="1" applyBorder="1"/>
    <xf numFmtId="0" fontId="8" fillId="4" borderId="2" xfId="0" applyFont="1" applyFill="1" applyBorder="1"/>
    <xf numFmtId="0" fontId="8" fillId="4" borderId="3" xfId="0" applyFont="1" applyFill="1" applyBorder="1"/>
    <xf numFmtId="0" fontId="9" fillId="4" borderId="4" xfId="0" applyFont="1" applyFill="1" applyBorder="1" applyAlignment="1">
      <alignment horizontal="center"/>
    </xf>
    <xf numFmtId="0" fontId="9" fillId="4" borderId="4" xfId="0" applyNumberFormat="1" applyFont="1" applyFill="1" applyBorder="1" applyAlignment="1">
      <alignment horizontal="center" wrapText="1"/>
    </xf>
    <xf numFmtId="43" fontId="9" fillId="4" borderId="4" xfId="1" applyFont="1" applyFill="1" applyBorder="1" applyAlignment="1">
      <alignment wrapText="1"/>
    </xf>
    <xf numFmtId="43" fontId="9" fillId="4" borderId="5" xfId="1" applyFont="1" applyFill="1" applyBorder="1"/>
    <xf numFmtId="0" fontId="4" fillId="0" borderId="6" xfId="0" applyFont="1" applyBorder="1"/>
    <xf numFmtId="0" fontId="5" fillId="0" borderId="7" xfId="0" applyFont="1" applyBorder="1"/>
    <xf numFmtId="0" fontId="5" fillId="3" borderId="7" xfId="1" applyNumberFormat="1" applyFont="1" applyFill="1" applyBorder="1" applyAlignment="1"/>
    <xf numFmtId="43" fontId="5" fillId="3" borderId="7" xfId="1" applyFont="1" applyFill="1" applyBorder="1"/>
    <xf numFmtId="43" fontId="5" fillId="0" borderId="8" xfId="1" applyFont="1" applyBorder="1"/>
    <xf numFmtId="0" fontId="4" fillId="0" borderId="9" xfId="0" applyFont="1" applyBorder="1"/>
    <xf numFmtId="0" fontId="5" fillId="0" borderId="10" xfId="0" applyFont="1" applyBorder="1"/>
    <xf numFmtId="0" fontId="5" fillId="3" borderId="10" xfId="1" applyNumberFormat="1" applyFont="1" applyFill="1" applyBorder="1" applyAlignment="1"/>
    <xf numFmtId="43" fontId="5" fillId="3" borderId="10" xfId="1" applyFont="1" applyFill="1" applyBorder="1"/>
    <xf numFmtId="43" fontId="5" fillId="3" borderId="11" xfId="1" applyFont="1" applyFill="1" applyBorder="1"/>
    <xf numFmtId="3" fontId="5" fillId="0" borderId="10" xfId="1" applyNumberFormat="1" applyFont="1" applyFill="1" applyBorder="1" applyAlignment="1"/>
    <xf numFmtId="0" fontId="5" fillId="0" borderId="10" xfId="1" applyNumberFormat="1" applyFont="1" applyFill="1" applyBorder="1" applyAlignment="1"/>
    <xf numFmtId="3" fontId="5" fillId="3" borderId="10" xfId="1" applyNumberFormat="1" applyFont="1" applyFill="1" applyBorder="1" applyAlignment="1"/>
    <xf numFmtId="0" fontId="8" fillId="0" borderId="2" xfId="0" applyFont="1" applyBorder="1"/>
    <xf numFmtId="0" fontId="8" fillId="0" borderId="16" xfId="0" applyFont="1" applyBorder="1"/>
    <xf numFmtId="0" fontId="9" fillId="0" borderId="16" xfId="0" applyFont="1" applyBorder="1"/>
    <xf numFmtId="0" fontId="9" fillId="0" borderId="16" xfId="1" applyNumberFormat="1" applyFont="1" applyFill="1" applyBorder="1" applyAlignment="1"/>
    <xf numFmtId="43" fontId="9" fillId="0" borderId="16" xfId="1" applyFont="1" applyBorder="1"/>
    <xf numFmtId="43" fontId="9" fillId="0" borderId="17" xfId="1" applyFont="1" applyBorder="1"/>
    <xf numFmtId="0" fontId="8" fillId="0" borderId="0" xfId="0" applyFont="1" applyBorder="1"/>
    <xf numFmtId="0" fontId="9" fillId="0" borderId="0" xfId="0" applyFont="1" applyBorder="1"/>
    <xf numFmtId="0" fontId="9" fillId="0" borderId="0" xfId="1" applyNumberFormat="1" applyFont="1" applyFill="1" applyBorder="1" applyAlignment="1">
      <alignment horizontal="center"/>
    </xf>
    <xf numFmtId="43" fontId="9" fillId="0" borderId="0" xfId="1" applyFont="1" applyBorder="1"/>
    <xf numFmtId="0" fontId="8" fillId="0" borderId="7" xfId="0" applyFont="1" applyBorder="1" applyAlignment="1">
      <alignment horizontal="center"/>
    </xf>
    <xf numFmtId="0" fontId="5" fillId="0" borderId="7" xfId="1" applyNumberFormat="1" applyFont="1" applyFill="1" applyBorder="1" applyAlignment="1"/>
    <xf numFmtId="43" fontId="5" fillId="0" borderId="7" xfId="1" applyFont="1" applyBorder="1"/>
    <xf numFmtId="0" fontId="8" fillId="0" borderId="10" xfId="0" applyFont="1" applyBorder="1" applyAlignment="1">
      <alignment horizontal="center"/>
    </xf>
    <xf numFmtId="43" fontId="5" fillId="0" borderId="10" xfId="1" applyFont="1" applyBorder="1"/>
    <xf numFmtId="43" fontId="5" fillId="0" borderId="11" xfId="1" applyFont="1" applyBorder="1"/>
    <xf numFmtId="165" fontId="6" fillId="0" borderId="10" xfId="1" applyNumberFormat="1" applyFont="1" applyFill="1" applyBorder="1" applyAlignment="1"/>
    <xf numFmtId="0" fontId="10" fillId="0" borderId="9" xfId="0" applyFont="1" applyBorder="1"/>
    <xf numFmtId="0" fontId="11" fillId="0" borderId="10" xfId="0" applyFont="1" applyBorder="1"/>
    <xf numFmtId="43" fontId="10" fillId="0" borderId="10" xfId="1" applyFont="1" applyBorder="1" applyAlignment="1">
      <alignment horizontal="center"/>
    </xf>
    <xf numFmtId="43" fontId="10" fillId="0" borderId="10" xfId="1" applyFont="1" applyBorder="1" applyAlignment="1">
      <alignment horizontal="right"/>
    </xf>
    <xf numFmtId="0" fontId="10" fillId="0" borderId="18" xfId="0" applyFont="1" applyBorder="1"/>
    <xf numFmtId="0" fontId="11" fillId="0" borderId="19" xfId="0" applyFont="1" applyBorder="1"/>
    <xf numFmtId="43" fontId="10" fillId="0" borderId="19" xfId="1" applyFont="1" applyBorder="1" applyAlignment="1">
      <alignment horizontal="right"/>
    </xf>
    <xf numFmtId="0" fontId="8" fillId="0" borderId="4" xfId="0" applyFont="1" applyBorder="1"/>
    <xf numFmtId="0" fontId="9" fillId="0" borderId="4" xfId="0" applyFont="1" applyBorder="1"/>
    <xf numFmtId="0" fontId="9" fillId="0" borderId="4" xfId="1" applyNumberFormat="1" applyFont="1" applyFill="1" applyBorder="1" applyAlignment="1"/>
    <xf numFmtId="43" fontId="9" fillId="3" borderId="4" xfId="1" applyFont="1" applyFill="1" applyBorder="1"/>
    <xf numFmtId="43" fontId="9" fillId="0" borderId="5" xfId="1" applyFont="1" applyBorder="1"/>
    <xf numFmtId="0" fontId="9" fillId="0" borderId="0" xfId="1" applyNumberFormat="1" applyFont="1" applyFill="1" applyBorder="1" applyAlignment="1"/>
    <xf numFmtId="43" fontId="9" fillId="3" borderId="0" xfId="1" applyFont="1" applyFill="1" applyBorder="1"/>
    <xf numFmtId="0" fontId="4" fillId="3" borderId="6" xfId="0" applyFont="1" applyFill="1" applyBorder="1"/>
    <xf numFmtId="0" fontId="8" fillId="3" borderId="22" xfId="0" applyFont="1" applyFill="1" applyBorder="1"/>
    <xf numFmtId="0" fontId="5" fillId="3" borderId="7" xfId="0" applyFont="1" applyFill="1" applyBorder="1" applyAlignment="1">
      <alignment horizontal="center"/>
    </xf>
    <xf numFmtId="0" fontId="5" fillId="3" borderId="7" xfId="0" applyNumberFormat="1" applyFont="1" applyFill="1" applyBorder="1" applyAlignment="1">
      <alignment wrapText="1"/>
    </xf>
    <xf numFmtId="43" fontId="5" fillId="3" borderId="7" xfId="1" applyFont="1" applyFill="1" applyBorder="1" applyAlignment="1">
      <alignment wrapText="1"/>
    </xf>
    <xf numFmtId="43" fontId="5" fillId="3" borderId="8" xfId="1" applyFont="1" applyFill="1" applyBorder="1"/>
    <xf numFmtId="0" fontId="4" fillId="0" borderId="9" xfId="0" applyFont="1" applyFill="1" applyBorder="1"/>
    <xf numFmtId="0" fontId="8" fillId="0" borderId="21" xfId="0" applyFont="1" applyBorder="1"/>
    <xf numFmtId="0" fontId="9" fillId="0" borderId="2" xfId="0" applyFont="1" applyBorder="1"/>
    <xf numFmtId="0" fontId="12" fillId="0" borderId="23" xfId="0" applyFont="1" applyBorder="1" applyAlignment="1"/>
    <xf numFmtId="0" fontId="12" fillId="0" borderId="24" xfId="0" applyFont="1" applyBorder="1" applyAlignment="1"/>
    <xf numFmtId="0" fontId="5" fillId="0" borderId="7" xfId="1" applyNumberFormat="1" applyFont="1" applyFill="1" applyBorder="1" applyAlignment="1">
      <alignment horizontal="center"/>
    </xf>
    <xf numFmtId="0" fontId="8" fillId="0" borderId="10" xfId="0" applyFont="1" applyBorder="1" applyAlignment="1"/>
    <xf numFmtId="0" fontId="8" fillId="0" borderId="19" xfId="0" applyFont="1" applyBorder="1" applyAlignment="1">
      <alignment horizontal="center"/>
    </xf>
    <xf numFmtId="0" fontId="6" fillId="0" borderId="19" xfId="1" applyNumberFormat="1" applyFont="1" applyFill="1" applyBorder="1" applyAlignment="1"/>
    <xf numFmtId="43" fontId="6" fillId="0" borderId="19" xfId="1" applyFont="1" applyBorder="1"/>
    <xf numFmtId="43" fontId="7" fillId="0" borderId="4" xfId="1" applyFont="1" applyBorder="1"/>
    <xf numFmtId="0" fontId="8" fillId="0" borderId="7" xfId="0" applyFont="1" applyBorder="1"/>
    <xf numFmtId="0" fontId="8" fillId="0" borderId="10" xfId="0" applyFont="1" applyBorder="1"/>
    <xf numFmtId="0" fontId="11" fillId="0" borderId="9" xfId="0" applyFont="1" applyBorder="1"/>
    <xf numFmtId="43" fontId="11" fillId="0" borderId="10" xfId="1" applyFont="1" applyBorder="1"/>
    <xf numFmtId="43" fontId="11" fillId="0" borderId="11" xfId="1" applyFont="1" applyBorder="1"/>
    <xf numFmtId="0" fontId="13" fillId="0" borderId="10" xfId="0" applyFont="1" applyBorder="1"/>
    <xf numFmtId="0" fontId="8" fillId="0" borderId="18" xfId="0" applyFont="1" applyBorder="1"/>
    <xf numFmtId="0" fontId="8" fillId="0" borderId="19" xfId="0" applyFont="1" applyBorder="1"/>
    <xf numFmtId="0" fontId="9" fillId="0" borderId="19" xfId="0" applyFont="1" applyBorder="1"/>
    <xf numFmtId="0" fontId="9" fillId="0" borderId="19" xfId="1" applyNumberFormat="1" applyFont="1" applyFill="1" applyBorder="1" applyAlignment="1"/>
    <xf numFmtId="43" fontId="9" fillId="0" borderId="19" xfId="1" applyFont="1" applyBorder="1"/>
    <xf numFmtId="43" fontId="9" fillId="0" borderId="20" xfId="1" applyFont="1" applyBorder="1"/>
    <xf numFmtId="0" fontId="8" fillId="0" borderId="6" xfId="0" applyFont="1" applyBorder="1"/>
    <xf numFmtId="0" fontId="8" fillId="0" borderId="22" xfId="0" applyFont="1" applyBorder="1"/>
    <xf numFmtId="0" fontId="4" fillId="0" borderId="18" xfId="0" applyFont="1" applyBorder="1"/>
    <xf numFmtId="0" fontId="5" fillId="0" borderId="19" xfId="0" applyFont="1" applyBorder="1"/>
    <xf numFmtId="0" fontId="5" fillId="0" borderId="19" xfId="1" applyNumberFormat="1" applyFont="1" applyFill="1" applyBorder="1" applyAlignment="1"/>
    <xf numFmtId="43" fontId="5" fillId="0" borderId="19" xfId="1" applyFont="1" applyBorder="1"/>
    <xf numFmtId="43" fontId="5" fillId="3" borderId="19" xfId="1" applyFont="1" applyFill="1" applyBorder="1"/>
    <xf numFmtId="43" fontId="5" fillId="0" borderId="20" xfId="1" applyFont="1" applyBorder="1"/>
    <xf numFmtId="0" fontId="5" fillId="0" borderId="16" xfId="0" applyFont="1" applyBorder="1"/>
    <xf numFmtId="0" fontId="5" fillId="0" borderId="16" xfId="1" applyNumberFormat="1" applyFont="1" applyFill="1" applyBorder="1" applyAlignment="1"/>
    <xf numFmtId="43" fontId="5" fillId="0" borderId="16" xfId="1" applyFont="1" applyBorder="1"/>
    <xf numFmtId="0" fontId="5" fillId="0" borderId="0" xfId="0" applyFont="1" applyBorder="1"/>
    <xf numFmtId="0" fontId="5" fillId="0" borderId="0" xfId="1" applyNumberFormat="1" applyFont="1" applyFill="1" applyBorder="1" applyAlignment="1">
      <alignment horizontal="center"/>
    </xf>
    <xf numFmtId="43" fontId="5" fillId="0" borderId="0" xfId="1" applyFont="1" applyBorder="1"/>
    <xf numFmtId="0" fontId="8" fillId="0" borderId="9" xfId="0" applyFont="1" applyBorder="1"/>
    <xf numFmtId="0" fontId="9" fillId="0" borderId="10" xfId="0" applyFont="1" applyBorder="1"/>
    <xf numFmtId="0" fontId="9" fillId="0" borderId="10" xfId="1" applyNumberFormat="1" applyFont="1" applyFill="1" applyBorder="1" applyAlignment="1"/>
    <xf numFmtId="43" fontId="9" fillId="0" borderId="10" xfId="1" applyFont="1" applyBorder="1"/>
    <xf numFmtId="43" fontId="9" fillId="0" borderId="11" xfId="1" applyFont="1" applyBorder="1"/>
    <xf numFmtId="0" fontId="3" fillId="0" borderId="16" xfId="0" applyFont="1" applyBorder="1" applyAlignment="1">
      <alignment horizontal="center"/>
    </xf>
    <xf numFmtId="0" fontId="3" fillId="0" borderId="16" xfId="0" applyFont="1" applyBorder="1" applyAlignment="1"/>
    <xf numFmtId="164" fontId="3" fillId="0" borderId="17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2" fillId="5" borderId="0" xfId="0" applyFont="1" applyFill="1" applyBorder="1"/>
    <xf numFmtId="0" fontId="14" fillId="0" borderId="0" xfId="0" applyFont="1" applyBorder="1" applyAlignment="1">
      <alignment horizontal="center"/>
    </xf>
    <xf numFmtId="43" fontId="14" fillId="0" borderId="0" xfId="1" applyFont="1" applyBorder="1"/>
    <xf numFmtId="43" fontId="14" fillId="0" borderId="0" xfId="1" applyFont="1" applyBorder="1" applyAlignment="1">
      <alignment horizontal="center"/>
    </xf>
    <xf numFmtId="0" fontId="14" fillId="5" borderId="0" xfId="0" applyFont="1" applyFill="1" applyBorder="1"/>
    <xf numFmtId="0" fontId="14" fillId="5" borderId="0" xfId="0" applyNumberFormat="1" applyFont="1" applyFill="1" applyBorder="1"/>
    <xf numFmtId="0" fontId="14" fillId="5" borderId="0" xfId="0" applyNumberFormat="1" applyFont="1" applyFill="1" applyBorder="1" applyAlignment="1">
      <alignment horizontal="center"/>
    </xf>
    <xf numFmtId="0" fontId="12" fillId="5" borderId="0" xfId="0" applyFont="1" applyFill="1" applyBorder="1" applyAlignment="1">
      <alignment horizontal="left"/>
    </xf>
    <xf numFmtId="43" fontId="14" fillId="0" borderId="0" xfId="1" applyFont="1"/>
    <xf numFmtId="0" fontId="15" fillId="0" borderId="0" xfId="0" applyFont="1" applyBorder="1"/>
    <xf numFmtId="0" fontId="0" fillId="0" borderId="0" xfId="0" applyBorder="1"/>
    <xf numFmtId="0" fontId="15" fillId="0" borderId="0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7"/>
  <sheetViews>
    <sheetView tabSelected="1" workbookViewId="0">
      <selection sqref="A1:XFD1048576"/>
    </sheetView>
  </sheetViews>
  <sheetFormatPr baseColWidth="10" defaultColWidth="9.140625" defaultRowHeight="15" x14ac:dyDescent="0.25"/>
  <cols>
    <col min="1" max="1" width="42" customWidth="1"/>
    <col min="2" max="2" width="15.42578125" bestFit="1" customWidth="1"/>
    <col min="3" max="3" width="13.42578125" customWidth="1"/>
    <col min="4" max="4" width="13.28515625" customWidth="1"/>
    <col min="5" max="5" width="13.5703125" customWidth="1"/>
    <col min="6" max="6" width="25.5703125" bestFit="1" customWidth="1"/>
  </cols>
  <sheetData>
    <row r="1" spans="1:6" ht="48" customHeight="1" x14ac:dyDescent="0.3">
      <c r="A1" s="1" t="s">
        <v>0</v>
      </c>
      <c r="B1" s="1"/>
      <c r="C1" s="1"/>
      <c r="D1" s="1"/>
      <c r="E1" s="1"/>
      <c r="F1" s="1"/>
    </row>
    <row r="2" spans="1:6" ht="48" customHeight="1" x14ac:dyDescent="0.3">
      <c r="A2" s="2" t="s">
        <v>1</v>
      </c>
      <c r="B2" s="2"/>
      <c r="C2" s="2"/>
      <c r="D2" s="2"/>
      <c r="E2" s="2"/>
      <c r="F2" s="2"/>
    </row>
    <row r="3" spans="1:6" ht="48" customHeight="1" x14ac:dyDescent="0.3">
      <c r="A3" s="2" t="s">
        <v>2</v>
      </c>
      <c r="B3" s="2"/>
      <c r="C3" s="2"/>
      <c r="D3" s="2"/>
      <c r="E3" s="2"/>
      <c r="F3" s="2"/>
    </row>
    <row r="4" spans="1:6" ht="48" customHeight="1" x14ac:dyDescent="0.3">
      <c r="A4" s="2" t="s">
        <v>3</v>
      </c>
      <c r="B4" s="2"/>
      <c r="C4" s="2"/>
      <c r="D4" s="2"/>
      <c r="E4" s="2"/>
      <c r="F4" s="2"/>
    </row>
    <row r="5" spans="1:6" ht="48" customHeight="1" thickBot="1" x14ac:dyDescent="0.35">
      <c r="A5" s="3" t="s">
        <v>4</v>
      </c>
      <c r="B5" s="3"/>
      <c r="C5" s="3"/>
      <c r="D5" s="3"/>
      <c r="E5" s="3"/>
      <c r="F5" s="3"/>
    </row>
    <row r="6" spans="1:6" ht="48" customHeight="1" thickBot="1" x14ac:dyDescent="0.3">
      <c r="A6" s="4" t="s">
        <v>5</v>
      </c>
      <c r="B6" s="5"/>
      <c r="C6" s="6" t="s">
        <v>6</v>
      </c>
      <c r="D6" s="7" t="s">
        <v>7</v>
      </c>
      <c r="E6" s="8" t="s">
        <v>8</v>
      </c>
      <c r="F6" s="9" t="s">
        <v>9</v>
      </c>
    </row>
    <row r="7" spans="1:6" ht="48" customHeight="1" x14ac:dyDescent="0.25">
      <c r="A7" s="10" t="s">
        <v>10</v>
      </c>
      <c r="B7" s="11">
        <v>11053001</v>
      </c>
      <c r="C7" s="12" t="s">
        <v>11</v>
      </c>
      <c r="D7" s="13">
        <v>15</v>
      </c>
      <c r="E7" s="14">
        <v>124.33</v>
      </c>
      <c r="F7" s="15">
        <f t="shared" ref="F7:F82" si="0">D7*E7</f>
        <v>1864.95</v>
      </c>
    </row>
    <row r="8" spans="1:6" ht="48" customHeight="1" x14ac:dyDescent="0.25">
      <c r="A8" s="16" t="s">
        <v>12</v>
      </c>
      <c r="B8" s="17">
        <v>11053001</v>
      </c>
      <c r="C8" s="18" t="s">
        <v>11</v>
      </c>
      <c r="D8" s="19">
        <v>240</v>
      </c>
      <c r="E8" s="20">
        <v>82.6</v>
      </c>
      <c r="F8" s="21">
        <f t="shared" si="0"/>
        <v>19824</v>
      </c>
    </row>
    <row r="9" spans="1:6" ht="48" customHeight="1" x14ac:dyDescent="0.25">
      <c r="A9" s="16" t="s">
        <v>13</v>
      </c>
      <c r="B9" s="17">
        <v>11053001</v>
      </c>
      <c r="C9" s="18" t="s">
        <v>11</v>
      </c>
      <c r="D9" s="19">
        <v>240</v>
      </c>
      <c r="E9" s="20">
        <v>94.4</v>
      </c>
      <c r="F9" s="21">
        <f t="shared" si="0"/>
        <v>22656</v>
      </c>
    </row>
    <row r="10" spans="1:6" ht="48" customHeight="1" x14ac:dyDescent="0.25">
      <c r="A10" s="16" t="s">
        <v>14</v>
      </c>
      <c r="B10" s="17">
        <v>11053001</v>
      </c>
      <c r="C10" s="18" t="s">
        <v>11</v>
      </c>
      <c r="D10" s="19">
        <v>156</v>
      </c>
      <c r="E10" s="22">
        <v>410.64</v>
      </c>
      <c r="F10" s="21">
        <f t="shared" si="0"/>
        <v>64059.839999999997</v>
      </c>
    </row>
    <row r="11" spans="1:6" ht="48" customHeight="1" x14ac:dyDescent="0.25">
      <c r="A11" s="16" t="s">
        <v>15</v>
      </c>
      <c r="B11" s="17">
        <v>11053001</v>
      </c>
      <c r="C11" s="18" t="s">
        <v>11</v>
      </c>
      <c r="D11" s="19">
        <v>117</v>
      </c>
      <c r="E11" s="22">
        <v>410.64</v>
      </c>
      <c r="F11" s="21">
        <f t="shared" si="0"/>
        <v>48044.88</v>
      </c>
    </row>
    <row r="12" spans="1:6" ht="48" customHeight="1" x14ac:dyDescent="0.25">
      <c r="A12" s="16" t="s">
        <v>16</v>
      </c>
      <c r="B12" s="17">
        <v>11053001</v>
      </c>
      <c r="C12" s="18" t="s">
        <v>11</v>
      </c>
      <c r="D12" s="19">
        <v>34</v>
      </c>
      <c r="E12" s="22">
        <v>410.64</v>
      </c>
      <c r="F12" s="21">
        <f t="shared" si="0"/>
        <v>13961.76</v>
      </c>
    </row>
    <row r="13" spans="1:6" ht="48" customHeight="1" x14ac:dyDescent="0.25">
      <c r="A13" s="16" t="s">
        <v>17</v>
      </c>
      <c r="B13" s="17">
        <v>11053001</v>
      </c>
      <c r="C13" s="18" t="s">
        <v>11</v>
      </c>
      <c r="D13" s="19">
        <v>89</v>
      </c>
      <c r="E13" s="22">
        <v>202.96</v>
      </c>
      <c r="F13" s="21">
        <f t="shared" si="0"/>
        <v>18063.440000000002</v>
      </c>
    </row>
    <row r="14" spans="1:6" ht="48" customHeight="1" x14ac:dyDescent="0.25">
      <c r="A14" s="16" t="s">
        <v>18</v>
      </c>
      <c r="B14" s="17">
        <v>11053001</v>
      </c>
      <c r="C14" s="18" t="s">
        <v>11</v>
      </c>
      <c r="D14" s="19">
        <v>65</v>
      </c>
      <c r="E14" s="22">
        <v>230.1</v>
      </c>
      <c r="F14" s="21">
        <f t="shared" si="0"/>
        <v>14956.5</v>
      </c>
    </row>
    <row r="15" spans="1:6" ht="48" customHeight="1" x14ac:dyDescent="0.25">
      <c r="A15" s="16" t="s">
        <v>19</v>
      </c>
      <c r="B15" s="17">
        <v>11053001</v>
      </c>
      <c r="C15" s="18" t="s">
        <v>11</v>
      </c>
      <c r="D15" s="19">
        <v>167</v>
      </c>
      <c r="E15" s="20">
        <v>230.1</v>
      </c>
      <c r="F15" s="21">
        <f t="shared" si="0"/>
        <v>38426.699999999997</v>
      </c>
    </row>
    <row r="16" spans="1:6" ht="48" customHeight="1" x14ac:dyDescent="0.25">
      <c r="A16" s="16" t="s">
        <v>20</v>
      </c>
      <c r="B16" s="17">
        <v>11053001</v>
      </c>
      <c r="C16" s="18" t="s">
        <v>11</v>
      </c>
      <c r="D16" s="23">
        <v>368</v>
      </c>
      <c r="E16" s="22">
        <v>554.6</v>
      </c>
      <c r="F16" s="21">
        <f t="shared" si="0"/>
        <v>204092.80000000002</v>
      </c>
    </row>
    <row r="17" spans="1:6" ht="48" customHeight="1" x14ac:dyDescent="0.25">
      <c r="A17" s="16" t="s">
        <v>21</v>
      </c>
      <c r="B17" s="17">
        <v>11053001</v>
      </c>
      <c r="C17" s="18" t="s">
        <v>22</v>
      </c>
      <c r="D17" s="23">
        <v>200</v>
      </c>
      <c r="E17" s="22">
        <v>35</v>
      </c>
      <c r="F17" s="21">
        <f t="shared" si="0"/>
        <v>7000</v>
      </c>
    </row>
    <row r="18" spans="1:6" ht="48" customHeight="1" x14ac:dyDescent="0.25">
      <c r="A18" s="16" t="s">
        <v>23</v>
      </c>
      <c r="B18" s="17">
        <v>11053001</v>
      </c>
      <c r="C18" s="18" t="s">
        <v>11</v>
      </c>
      <c r="D18" s="19">
        <v>240</v>
      </c>
      <c r="E18" s="20">
        <v>41.3</v>
      </c>
      <c r="F18" s="21">
        <f t="shared" si="0"/>
        <v>9912</v>
      </c>
    </row>
    <row r="19" spans="1:6" ht="48" customHeight="1" x14ac:dyDescent="0.25">
      <c r="A19" s="16" t="s">
        <v>24</v>
      </c>
      <c r="B19" s="17">
        <v>11053001</v>
      </c>
      <c r="C19" s="18" t="s">
        <v>11</v>
      </c>
      <c r="D19" s="19">
        <v>575</v>
      </c>
      <c r="E19" s="20">
        <v>64.900000000000006</v>
      </c>
      <c r="F19" s="21">
        <f t="shared" si="0"/>
        <v>37317.5</v>
      </c>
    </row>
    <row r="20" spans="1:6" ht="48" customHeight="1" x14ac:dyDescent="0.25">
      <c r="A20" s="16" t="s">
        <v>25</v>
      </c>
      <c r="B20" s="17">
        <v>11053001</v>
      </c>
      <c r="C20" s="18" t="s">
        <v>11</v>
      </c>
      <c r="D20" s="19">
        <v>244</v>
      </c>
      <c r="E20" s="20">
        <v>88.5</v>
      </c>
      <c r="F20" s="21">
        <f t="shared" si="0"/>
        <v>21594</v>
      </c>
    </row>
    <row r="21" spans="1:6" ht="48" customHeight="1" x14ac:dyDescent="0.25">
      <c r="A21" s="16" t="s">
        <v>26</v>
      </c>
      <c r="B21" s="17">
        <v>11053001</v>
      </c>
      <c r="C21" s="18" t="s">
        <v>11</v>
      </c>
      <c r="D21" s="19">
        <v>240</v>
      </c>
      <c r="E21" s="20">
        <v>113.87</v>
      </c>
      <c r="F21" s="21">
        <f t="shared" si="0"/>
        <v>27328.800000000003</v>
      </c>
    </row>
    <row r="22" spans="1:6" ht="48" customHeight="1" x14ac:dyDescent="0.25">
      <c r="A22" s="16" t="s">
        <v>27</v>
      </c>
      <c r="B22" s="17">
        <v>11053001</v>
      </c>
      <c r="C22" s="18" t="s">
        <v>11</v>
      </c>
      <c r="D22" s="19">
        <v>370</v>
      </c>
      <c r="E22" s="20">
        <v>147.5</v>
      </c>
      <c r="F22" s="21">
        <f t="shared" si="0"/>
        <v>54575</v>
      </c>
    </row>
    <row r="23" spans="1:6" ht="48" customHeight="1" x14ac:dyDescent="0.25">
      <c r="A23" s="16" t="s">
        <v>28</v>
      </c>
      <c r="B23" s="17">
        <v>11053001</v>
      </c>
      <c r="C23" s="18" t="s">
        <v>11</v>
      </c>
      <c r="D23" s="19">
        <v>287</v>
      </c>
      <c r="E23" s="20">
        <v>177</v>
      </c>
      <c r="F23" s="21">
        <f t="shared" si="0"/>
        <v>50799</v>
      </c>
    </row>
    <row r="24" spans="1:6" ht="48" customHeight="1" x14ac:dyDescent="0.25">
      <c r="A24" s="16" t="s">
        <v>29</v>
      </c>
      <c r="B24" s="17">
        <v>11053001</v>
      </c>
      <c r="C24" s="18" t="s">
        <v>11</v>
      </c>
      <c r="D24" s="23">
        <v>907</v>
      </c>
      <c r="E24" s="22">
        <v>21.83</v>
      </c>
      <c r="F24" s="21">
        <f t="shared" si="0"/>
        <v>19799.809999999998</v>
      </c>
    </row>
    <row r="25" spans="1:6" ht="48" customHeight="1" x14ac:dyDescent="0.25">
      <c r="A25" s="16" t="s">
        <v>30</v>
      </c>
      <c r="B25" s="17">
        <v>11053001</v>
      </c>
      <c r="C25" s="18" t="s">
        <v>11</v>
      </c>
      <c r="D25" s="19">
        <v>2</v>
      </c>
      <c r="E25" s="22">
        <v>248.63</v>
      </c>
      <c r="F25" s="21">
        <f t="shared" si="0"/>
        <v>497.26</v>
      </c>
    </row>
    <row r="26" spans="1:6" ht="48" customHeight="1" x14ac:dyDescent="0.25">
      <c r="A26" s="16" t="s">
        <v>31</v>
      </c>
      <c r="B26" s="17">
        <v>11053001</v>
      </c>
      <c r="C26" s="18" t="s">
        <v>11</v>
      </c>
      <c r="D26" s="24">
        <v>9</v>
      </c>
      <c r="E26" s="22">
        <v>551</v>
      </c>
      <c r="F26" s="21">
        <f t="shared" si="0"/>
        <v>4959</v>
      </c>
    </row>
    <row r="27" spans="1:6" ht="48" customHeight="1" x14ac:dyDescent="0.25">
      <c r="A27" s="16" t="s">
        <v>32</v>
      </c>
      <c r="B27" s="17">
        <v>11053001</v>
      </c>
      <c r="C27" s="18" t="s">
        <v>11</v>
      </c>
      <c r="D27" s="24">
        <v>1</v>
      </c>
      <c r="E27" s="22">
        <v>135.69999999999999</v>
      </c>
      <c r="F27" s="21">
        <f t="shared" si="0"/>
        <v>135.69999999999999</v>
      </c>
    </row>
    <row r="28" spans="1:6" ht="48" customHeight="1" x14ac:dyDescent="0.25">
      <c r="A28" s="16" t="s">
        <v>33</v>
      </c>
      <c r="B28" s="17">
        <v>11053001</v>
      </c>
      <c r="C28" s="18" t="s">
        <v>11</v>
      </c>
      <c r="D28" s="24">
        <v>20</v>
      </c>
      <c r="E28" s="22">
        <v>135.69999999999999</v>
      </c>
      <c r="F28" s="21">
        <f t="shared" si="0"/>
        <v>2714</v>
      </c>
    </row>
    <row r="29" spans="1:6" ht="48" customHeight="1" x14ac:dyDescent="0.25">
      <c r="A29" s="16" t="s">
        <v>34</v>
      </c>
      <c r="B29" s="17">
        <v>11053001</v>
      </c>
      <c r="C29" s="18" t="s">
        <v>11</v>
      </c>
      <c r="D29" s="24">
        <v>23</v>
      </c>
      <c r="E29" s="22">
        <v>551</v>
      </c>
      <c r="F29" s="21">
        <f t="shared" si="0"/>
        <v>12673</v>
      </c>
    </row>
    <row r="30" spans="1:6" ht="48" customHeight="1" x14ac:dyDescent="0.25">
      <c r="A30" s="16" t="s">
        <v>35</v>
      </c>
      <c r="B30" s="17">
        <v>11053001</v>
      </c>
      <c r="C30" s="18" t="s">
        <v>11</v>
      </c>
      <c r="D30" s="24">
        <v>44</v>
      </c>
      <c r="E30" s="22">
        <v>135.69999999999999</v>
      </c>
      <c r="F30" s="21">
        <f t="shared" si="0"/>
        <v>5970.7999999999993</v>
      </c>
    </row>
    <row r="31" spans="1:6" ht="48" customHeight="1" thickBot="1" x14ac:dyDescent="0.3">
      <c r="A31" s="25" t="s">
        <v>36</v>
      </c>
      <c r="B31" s="17">
        <v>11053001</v>
      </c>
      <c r="C31" s="26" t="s">
        <v>11</v>
      </c>
      <c r="D31" s="27">
        <v>16217</v>
      </c>
      <c r="E31" s="28">
        <v>76.7</v>
      </c>
      <c r="F31" s="29">
        <f t="shared" si="0"/>
        <v>1243843.9000000001</v>
      </c>
    </row>
    <row r="32" spans="1:6" ht="48" customHeight="1" thickBot="1" x14ac:dyDescent="0.3">
      <c r="A32" s="30" t="s">
        <v>37</v>
      </c>
      <c r="B32" s="31"/>
      <c r="C32" s="31"/>
      <c r="D32" s="32"/>
      <c r="E32" s="33"/>
      <c r="F32" s="34">
        <f>SUM(F7:F31)</f>
        <v>1945070.6400000001</v>
      </c>
    </row>
    <row r="33" spans="1:6" ht="48" customHeight="1" x14ac:dyDescent="0.25">
      <c r="A33" s="35"/>
      <c r="B33" s="35"/>
      <c r="C33" s="35"/>
      <c r="D33" s="36"/>
      <c r="E33" s="37"/>
      <c r="F33" s="38"/>
    </row>
    <row r="34" spans="1:6" ht="48" customHeight="1" x14ac:dyDescent="0.3">
      <c r="A34" s="1" t="s">
        <v>0</v>
      </c>
      <c r="B34" s="1"/>
      <c r="C34" s="1"/>
      <c r="D34" s="1"/>
      <c r="E34" s="1"/>
      <c r="F34" s="1"/>
    </row>
    <row r="35" spans="1:6" ht="48" customHeight="1" x14ac:dyDescent="0.3">
      <c r="A35" s="2" t="s">
        <v>1</v>
      </c>
      <c r="B35" s="2"/>
      <c r="C35" s="2"/>
      <c r="D35" s="2"/>
      <c r="E35" s="2"/>
      <c r="F35" s="2"/>
    </row>
    <row r="36" spans="1:6" ht="48" customHeight="1" x14ac:dyDescent="0.3">
      <c r="A36" s="2" t="s">
        <v>2</v>
      </c>
      <c r="B36" s="2"/>
      <c r="C36" s="2"/>
      <c r="D36" s="2"/>
      <c r="E36" s="2"/>
      <c r="F36" s="2"/>
    </row>
    <row r="37" spans="1:6" ht="48" customHeight="1" x14ac:dyDescent="0.3">
      <c r="A37" s="2" t="s">
        <v>3</v>
      </c>
      <c r="B37" s="2"/>
      <c r="C37" s="2"/>
      <c r="D37" s="2"/>
      <c r="E37" s="2"/>
      <c r="F37" s="2"/>
    </row>
    <row r="38" spans="1:6" ht="48" customHeight="1" thickBot="1" x14ac:dyDescent="0.35">
      <c r="A38" s="3" t="s">
        <v>4</v>
      </c>
      <c r="B38" s="3"/>
      <c r="C38" s="3"/>
      <c r="D38" s="3"/>
      <c r="E38" s="3"/>
      <c r="F38" s="3"/>
    </row>
    <row r="39" spans="1:6" ht="48" customHeight="1" thickBot="1" x14ac:dyDescent="0.3">
      <c r="A39" s="39" t="s">
        <v>5</v>
      </c>
      <c r="B39" s="40"/>
      <c r="C39" s="41" t="s">
        <v>6</v>
      </c>
      <c r="D39" s="42" t="s">
        <v>7</v>
      </c>
      <c r="E39" s="43" t="s">
        <v>8</v>
      </c>
      <c r="F39" s="44" t="s">
        <v>9</v>
      </c>
    </row>
    <row r="40" spans="1:6" ht="48" customHeight="1" x14ac:dyDescent="0.25">
      <c r="A40" s="10" t="s">
        <v>38</v>
      </c>
      <c r="B40" s="11">
        <v>11053001</v>
      </c>
      <c r="C40" s="12" t="s">
        <v>11</v>
      </c>
      <c r="D40" s="45">
        <v>47</v>
      </c>
      <c r="E40" s="14">
        <v>531</v>
      </c>
      <c r="F40" s="15">
        <f t="shared" si="0"/>
        <v>24957</v>
      </c>
    </row>
    <row r="41" spans="1:6" ht="48" customHeight="1" x14ac:dyDescent="0.25">
      <c r="A41" s="16" t="s">
        <v>39</v>
      </c>
      <c r="B41" s="17">
        <v>11053001</v>
      </c>
      <c r="C41" s="18" t="s">
        <v>11</v>
      </c>
      <c r="D41" s="23">
        <v>33</v>
      </c>
      <c r="E41" s="20">
        <v>767</v>
      </c>
      <c r="F41" s="21">
        <f t="shared" si="0"/>
        <v>25311</v>
      </c>
    </row>
    <row r="42" spans="1:6" ht="48" customHeight="1" x14ac:dyDescent="0.25">
      <c r="A42" s="16" t="s">
        <v>40</v>
      </c>
      <c r="B42" s="17">
        <v>11053001</v>
      </c>
      <c r="C42" s="18" t="s">
        <v>11</v>
      </c>
      <c r="D42" s="23">
        <v>29</v>
      </c>
      <c r="E42" s="20">
        <v>1000</v>
      </c>
      <c r="F42" s="21">
        <f t="shared" si="0"/>
        <v>29000</v>
      </c>
    </row>
    <row r="43" spans="1:6" ht="48" customHeight="1" x14ac:dyDescent="0.25">
      <c r="A43" s="16" t="s">
        <v>41</v>
      </c>
      <c r="B43" s="17">
        <v>11053001</v>
      </c>
      <c r="C43" s="18" t="s">
        <v>11</v>
      </c>
      <c r="D43" s="23">
        <v>247</v>
      </c>
      <c r="E43" s="22">
        <v>175.82</v>
      </c>
      <c r="F43" s="21">
        <f t="shared" si="0"/>
        <v>43427.54</v>
      </c>
    </row>
    <row r="44" spans="1:6" ht="48" customHeight="1" x14ac:dyDescent="0.25">
      <c r="A44" s="16" t="s">
        <v>42</v>
      </c>
      <c r="B44" s="17">
        <v>11053001</v>
      </c>
      <c r="C44" s="18" t="s">
        <v>11</v>
      </c>
      <c r="D44" s="23">
        <v>213</v>
      </c>
      <c r="E44" s="22">
        <v>277.3</v>
      </c>
      <c r="F44" s="21">
        <f t="shared" si="0"/>
        <v>59064.9</v>
      </c>
    </row>
    <row r="45" spans="1:6" ht="48" customHeight="1" x14ac:dyDescent="0.25">
      <c r="A45" s="16" t="s">
        <v>43</v>
      </c>
      <c r="B45" s="17">
        <v>11053001</v>
      </c>
      <c r="C45" s="18" t="s">
        <v>11</v>
      </c>
      <c r="D45" s="23">
        <v>59</v>
      </c>
      <c r="E45" s="22">
        <v>359.9</v>
      </c>
      <c r="F45" s="21">
        <f t="shared" si="0"/>
        <v>21234.1</v>
      </c>
    </row>
    <row r="46" spans="1:6" ht="48" customHeight="1" x14ac:dyDescent="0.25">
      <c r="A46" s="16" t="s">
        <v>44</v>
      </c>
      <c r="B46" s="17">
        <v>11053001</v>
      </c>
      <c r="C46" s="18" t="s">
        <v>11</v>
      </c>
      <c r="D46" s="24">
        <v>41</v>
      </c>
      <c r="E46" s="22">
        <v>175.82</v>
      </c>
      <c r="F46" s="21">
        <f t="shared" si="0"/>
        <v>7208.62</v>
      </c>
    </row>
    <row r="47" spans="1:6" ht="48" customHeight="1" x14ac:dyDescent="0.25">
      <c r="A47" s="16" t="s">
        <v>45</v>
      </c>
      <c r="B47" s="17">
        <v>11053001</v>
      </c>
      <c r="C47" s="18" t="s">
        <v>11</v>
      </c>
      <c r="D47" s="24">
        <v>73</v>
      </c>
      <c r="E47" s="22">
        <v>277.3</v>
      </c>
      <c r="F47" s="21">
        <f t="shared" si="0"/>
        <v>20242.900000000001</v>
      </c>
    </row>
    <row r="48" spans="1:6" ht="48" customHeight="1" x14ac:dyDescent="0.25">
      <c r="A48" s="16" t="s">
        <v>46</v>
      </c>
      <c r="B48" s="17">
        <v>11053001</v>
      </c>
      <c r="C48" s="18" t="s">
        <v>11</v>
      </c>
      <c r="D48" s="46">
        <v>1728</v>
      </c>
      <c r="E48" s="22">
        <v>100.3</v>
      </c>
      <c r="F48" s="21">
        <f t="shared" si="0"/>
        <v>173318.39999999999</v>
      </c>
    </row>
    <row r="49" spans="1:6" ht="48" customHeight="1" x14ac:dyDescent="0.25">
      <c r="A49" s="16" t="s">
        <v>47</v>
      </c>
      <c r="B49" s="17">
        <v>11053001</v>
      </c>
      <c r="C49" s="18" t="s">
        <v>11</v>
      </c>
      <c r="D49" s="46">
        <v>2674</v>
      </c>
      <c r="E49" s="22">
        <v>86.61</v>
      </c>
      <c r="F49" s="21">
        <f t="shared" si="0"/>
        <v>231595.13999999998</v>
      </c>
    </row>
    <row r="50" spans="1:6" ht="48" customHeight="1" x14ac:dyDescent="0.25">
      <c r="A50" s="16" t="s">
        <v>48</v>
      </c>
      <c r="B50" s="17">
        <v>11053001</v>
      </c>
      <c r="C50" s="18" t="s">
        <v>11</v>
      </c>
      <c r="D50" s="46">
        <v>2256</v>
      </c>
      <c r="E50" s="22">
        <v>53.1</v>
      </c>
      <c r="F50" s="21">
        <f t="shared" si="0"/>
        <v>119793.60000000001</v>
      </c>
    </row>
    <row r="51" spans="1:6" ht="48" customHeight="1" x14ac:dyDescent="0.25">
      <c r="A51" s="16" t="s">
        <v>49</v>
      </c>
      <c r="B51" s="17">
        <v>11053001</v>
      </c>
      <c r="C51" s="18" t="s">
        <v>11</v>
      </c>
      <c r="D51" s="46">
        <v>3687</v>
      </c>
      <c r="E51" s="22">
        <v>76.7</v>
      </c>
      <c r="F51" s="21">
        <f t="shared" si="0"/>
        <v>282792.90000000002</v>
      </c>
    </row>
    <row r="52" spans="1:6" ht="48" customHeight="1" x14ac:dyDescent="0.25">
      <c r="A52" s="16" t="s">
        <v>50</v>
      </c>
      <c r="B52" s="17">
        <v>11053001</v>
      </c>
      <c r="C52" s="18" t="s">
        <v>11</v>
      </c>
      <c r="D52" s="46">
        <v>1920</v>
      </c>
      <c r="E52" s="22">
        <v>64.900000000000006</v>
      </c>
      <c r="F52" s="21">
        <f t="shared" si="0"/>
        <v>124608.00000000001</v>
      </c>
    </row>
    <row r="53" spans="1:6" ht="48" customHeight="1" x14ac:dyDescent="0.25">
      <c r="A53" s="16" t="s">
        <v>51</v>
      </c>
      <c r="B53" s="17">
        <v>11053001</v>
      </c>
      <c r="C53" s="18" t="s">
        <v>11</v>
      </c>
      <c r="D53" s="46">
        <v>5</v>
      </c>
      <c r="E53" s="22">
        <v>64.900000000000006</v>
      </c>
      <c r="F53" s="21">
        <f t="shared" si="0"/>
        <v>324.5</v>
      </c>
    </row>
    <row r="54" spans="1:6" ht="48" customHeight="1" x14ac:dyDescent="0.25">
      <c r="A54" s="16" t="s">
        <v>52</v>
      </c>
      <c r="B54" s="17">
        <v>11053001</v>
      </c>
      <c r="C54" s="18" t="s">
        <v>53</v>
      </c>
      <c r="D54" s="46">
        <v>206</v>
      </c>
      <c r="E54" s="22">
        <v>64.900000000000006</v>
      </c>
      <c r="F54" s="21">
        <f t="shared" si="0"/>
        <v>13369.400000000001</v>
      </c>
    </row>
    <row r="55" spans="1:6" ht="48" customHeight="1" x14ac:dyDescent="0.25">
      <c r="A55" s="16" t="s">
        <v>54</v>
      </c>
      <c r="B55" s="17">
        <v>11053001</v>
      </c>
      <c r="C55" s="18" t="s">
        <v>11</v>
      </c>
      <c r="D55" s="46">
        <v>720</v>
      </c>
      <c r="E55" s="22">
        <v>253.7</v>
      </c>
      <c r="F55" s="21">
        <f t="shared" si="0"/>
        <v>182664</v>
      </c>
    </row>
    <row r="56" spans="1:6" ht="48" customHeight="1" x14ac:dyDescent="0.25">
      <c r="A56" s="16" t="s">
        <v>55</v>
      </c>
      <c r="B56" s="17">
        <v>11053001</v>
      </c>
      <c r="C56" s="18" t="s">
        <v>56</v>
      </c>
      <c r="D56" s="46">
        <v>14</v>
      </c>
      <c r="E56" s="22">
        <v>70.98</v>
      </c>
      <c r="F56" s="21">
        <f t="shared" si="0"/>
        <v>993.72</v>
      </c>
    </row>
    <row r="57" spans="1:6" ht="48" customHeight="1" x14ac:dyDescent="0.25">
      <c r="A57" s="16" t="s">
        <v>57</v>
      </c>
      <c r="B57" s="17">
        <v>11053001</v>
      </c>
      <c r="C57" s="18" t="s">
        <v>56</v>
      </c>
      <c r="D57" s="46">
        <v>2367</v>
      </c>
      <c r="E57" s="22">
        <v>65.819999999999993</v>
      </c>
      <c r="F57" s="21">
        <f t="shared" si="0"/>
        <v>155795.93999999997</v>
      </c>
    </row>
    <row r="58" spans="1:6" ht="48" customHeight="1" thickBot="1" x14ac:dyDescent="0.3">
      <c r="A58" s="47" t="s">
        <v>58</v>
      </c>
      <c r="B58" s="48">
        <v>11053001</v>
      </c>
      <c r="C58" s="49" t="s">
        <v>11</v>
      </c>
      <c r="D58" s="50">
        <v>325</v>
      </c>
      <c r="E58" s="51">
        <v>53.1</v>
      </c>
      <c r="F58" s="52">
        <f t="shared" si="0"/>
        <v>17257.5</v>
      </c>
    </row>
    <row r="59" spans="1:6" ht="48" customHeight="1" thickBot="1" x14ac:dyDescent="0.3">
      <c r="A59" s="53" t="s">
        <v>59</v>
      </c>
      <c r="B59" s="31"/>
      <c r="C59" s="31"/>
      <c r="D59" s="54"/>
      <c r="E59" s="33"/>
      <c r="F59" s="34">
        <f>SUM(F40:F58)</f>
        <v>1532959.16</v>
      </c>
    </row>
    <row r="60" spans="1:6" ht="48" customHeight="1" x14ac:dyDescent="0.3">
      <c r="A60" s="1" t="s">
        <v>0</v>
      </c>
      <c r="B60" s="1"/>
      <c r="C60" s="1"/>
      <c r="D60" s="1"/>
      <c r="E60" s="1"/>
      <c r="F60" s="1"/>
    </row>
    <row r="61" spans="1:6" ht="48" customHeight="1" x14ac:dyDescent="0.3">
      <c r="A61" s="2" t="s">
        <v>1</v>
      </c>
      <c r="B61" s="2"/>
      <c r="C61" s="2"/>
      <c r="D61" s="2"/>
      <c r="E61" s="2"/>
      <c r="F61" s="2"/>
    </row>
    <row r="62" spans="1:6" ht="48" customHeight="1" x14ac:dyDescent="0.3">
      <c r="A62" s="2" t="s">
        <v>2</v>
      </c>
      <c r="B62" s="2"/>
      <c r="C62" s="2"/>
      <c r="D62" s="2"/>
      <c r="E62" s="2"/>
      <c r="F62" s="2"/>
    </row>
    <row r="63" spans="1:6" ht="48" customHeight="1" x14ac:dyDescent="0.3">
      <c r="A63" s="2" t="s">
        <v>3</v>
      </c>
      <c r="B63" s="2"/>
      <c r="C63" s="2"/>
      <c r="D63" s="2"/>
      <c r="E63" s="2"/>
      <c r="F63" s="2"/>
    </row>
    <row r="64" spans="1:6" ht="48" customHeight="1" thickBot="1" x14ac:dyDescent="0.35">
      <c r="A64" s="3" t="s">
        <v>4</v>
      </c>
      <c r="B64" s="3"/>
      <c r="C64" s="3"/>
      <c r="D64" s="3"/>
      <c r="E64" s="3"/>
      <c r="F64" s="3"/>
    </row>
    <row r="65" spans="1:6" ht="48" customHeight="1" thickBot="1" x14ac:dyDescent="0.3">
      <c r="A65" s="39" t="s">
        <v>5</v>
      </c>
      <c r="B65" s="40"/>
      <c r="C65" s="41" t="s">
        <v>6</v>
      </c>
      <c r="D65" s="42" t="s">
        <v>7</v>
      </c>
      <c r="E65" s="43" t="s">
        <v>8</v>
      </c>
      <c r="F65" s="44" t="s">
        <v>9</v>
      </c>
    </row>
    <row r="66" spans="1:6" ht="48" customHeight="1" x14ac:dyDescent="0.25">
      <c r="A66" s="10" t="s">
        <v>60</v>
      </c>
      <c r="B66" s="11">
        <v>11053001</v>
      </c>
      <c r="C66" s="12" t="s">
        <v>11</v>
      </c>
      <c r="D66" s="55"/>
      <c r="E66" s="56">
        <v>1062</v>
      </c>
      <c r="F66" s="15">
        <f>D66*E66</f>
        <v>0</v>
      </c>
    </row>
    <row r="67" spans="1:6" ht="48" customHeight="1" x14ac:dyDescent="0.25">
      <c r="A67" s="16" t="s">
        <v>61</v>
      </c>
      <c r="B67" s="17">
        <v>11053001</v>
      </c>
      <c r="C67" s="18" t="s">
        <v>11</v>
      </c>
      <c r="D67" s="19">
        <v>12</v>
      </c>
      <c r="E67" s="22">
        <v>640</v>
      </c>
      <c r="F67" s="21">
        <f t="shared" ref="F67:F74" si="1">D67*E67</f>
        <v>7680</v>
      </c>
    </row>
    <row r="68" spans="1:6" ht="48" customHeight="1" x14ac:dyDescent="0.25">
      <c r="A68" s="16" t="s">
        <v>62</v>
      </c>
      <c r="B68" s="17">
        <v>11053001</v>
      </c>
      <c r="C68" s="18" t="s">
        <v>11</v>
      </c>
      <c r="D68" s="19">
        <v>12</v>
      </c>
      <c r="E68" s="22">
        <v>840</v>
      </c>
      <c r="F68" s="21">
        <f t="shared" si="1"/>
        <v>10080</v>
      </c>
    </row>
    <row r="69" spans="1:6" ht="48" customHeight="1" x14ac:dyDescent="0.25">
      <c r="A69" s="16" t="s">
        <v>63</v>
      </c>
      <c r="B69" s="17">
        <v>11053001</v>
      </c>
      <c r="C69" s="18" t="s">
        <v>11</v>
      </c>
      <c r="D69" s="19">
        <v>1</v>
      </c>
      <c r="E69" s="22">
        <v>1247</v>
      </c>
      <c r="F69" s="21">
        <f t="shared" si="1"/>
        <v>1247</v>
      </c>
    </row>
    <row r="70" spans="1:6" ht="48" customHeight="1" x14ac:dyDescent="0.25">
      <c r="A70" s="16" t="s">
        <v>64</v>
      </c>
      <c r="B70" s="17">
        <v>11053001</v>
      </c>
      <c r="C70" s="18" t="s">
        <v>11</v>
      </c>
      <c r="D70" s="19">
        <v>8</v>
      </c>
      <c r="E70" s="22">
        <v>1145</v>
      </c>
      <c r="F70" s="21">
        <f t="shared" si="1"/>
        <v>9160</v>
      </c>
    </row>
    <row r="71" spans="1:6" ht="48" customHeight="1" x14ac:dyDescent="0.25">
      <c r="A71" s="16" t="s">
        <v>65</v>
      </c>
      <c r="B71" s="17">
        <v>11053001</v>
      </c>
      <c r="C71" s="18" t="s">
        <v>11</v>
      </c>
      <c r="D71" s="46">
        <v>3</v>
      </c>
      <c r="E71" s="22">
        <v>933.88</v>
      </c>
      <c r="F71" s="21">
        <f t="shared" si="1"/>
        <v>2801.64</v>
      </c>
    </row>
    <row r="72" spans="1:6" ht="48" customHeight="1" x14ac:dyDescent="0.25">
      <c r="A72" s="16" t="s">
        <v>66</v>
      </c>
      <c r="B72" s="17">
        <v>11053001</v>
      </c>
      <c r="C72" s="18" t="s">
        <v>11</v>
      </c>
      <c r="D72" s="46">
        <v>24</v>
      </c>
      <c r="E72" s="22">
        <v>1470</v>
      </c>
      <c r="F72" s="21">
        <f t="shared" si="1"/>
        <v>35280</v>
      </c>
    </row>
    <row r="73" spans="1:6" ht="48" customHeight="1" x14ac:dyDescent="0.25">
      <c r="A73" s="16" t="s">
        <v>67</v>
      </c>
      <c r="B73" s="17">
        <v>11053001</v>
      </c>
      <c r="C73" s="18" t="s">
        <v>11</v>
      </c>
      <c r="D73" s="46">
        <v>29</v>
      </c>
      <c r="E73" s="22">
        <v>1716.8</v>
      </c>
      <c r="F73" s="21">
        <f t="shared" si="1"/>
        <v>49787.199999999997</v>
      </c>
    </row>
    <row r="74" spans="1:6" ht="48" customHeight="1" x14ac:dyDescent="0.25">
      <c r="A74" s="16" t="s">
        <v>68</v>
      </c>
      <c r="B74" s="17">
        <v>11053001</v>
      </c>
      <c r="C74" s="18" t="s">
        <v>11</v>
      </c>
      <c r="D74" s="46">
        <v>22</v>
      </c>
      <c r="E74" s="22">
        <v>1393.54</v>
      </c>
      <c r="F74" s="21">
        <f t="shared" si="1"/>
        <v>30657.879999999997</v>
      </c>
    </row>
    <row r="75" spans="1:6" ht="48" customHeight="1" x14ac:dyDescent="0.25">
      <c r="A75" s="16" t="s">
        <v>69</v>
      </c>
      <c r="B75" s="17">
        <v>11053001</v>
      </c>
      <c r="C75" s="18" t="s">
        <v>11</v>
      </c>
      <c r="D75" s="46">
        <v>24</v>
      </c>
      <c r="E75" s="22">
        <v>1105.24</v>
      </c>
      <c r="F75" s="21">
        <f t="shared" si="0"/>
        <v>26525.760000000002</v>
      </c>
    </row>
    <row r="76" spans="1:6" ht="48" customHeight="1" x14ac:dyDescent="0.25">
      <c r="A76" s="16" t="s">
        <v>70</v>
      </c>
      <c r="B76" s="17">
        <v>11053001</v>
      </c>
      <c r="C76" s="18" t="s">
        <v>11</v>
      </c>
      <c r="D76" s="46">
        <v>6</v>
      </c>
      <c r="E76" s="22">
        <v>1650.2</v>
      </c>
      <c r="F76" s="21">
        <f t="shared" si="0"/>
        <v>9901.2000000000007</v>
      </c>
    </row>
    <row r="77" spans="1:6" ht="48" customHeight="1" x14ac:dyDescent="0.25">
      <c r="A77" s="16" t="s">
        <v>71</v>
      </c>
      <c r="B77" s="17">
        <v>11053001</v>
      </c>
      <c r="C77" s="18" t="s">
        <v>11</v>
      </c>
      <c r="D77" s="46">
        <v>10</v>
      </c>
      <c r="E77" s="22">
        <v>1420</v>
      </c>
      <c r="F77" s="21">
        <f t="shared" si="0"/>
        <v>14200</v>
      </c>
    </row>
    <row r="78" spans="1:6" ht="48" customHeight="1" x14ac:dyDescent="0.25">
      <c r="A78" s="16" t="s">
        <v>72</v>
      </c>
      <c r="B78" s="17">
        <v>11053001</v>
      </c>
      <c r="C78" s="18" t="s">
        <v>11</v>
      </c>
      <c r="D78" s="46">
        <v>8</v>
      </c>
      <c r="E78" s="22">
        <v>1445</v>
      </c>
      <c r="F78" s="21">
        <f t="shared" si="0"/>
        <v>11560</v>
      </c>
    </row>
    <row r="79" spans="1:6" ht="48" customHeight="1" x14ac:dyDescent="0.25">
      <c r="A79" s="16" t="s">
        <v>73</v>
      </c>
      <c r="B79" s="17">
        <v>11053001</v>
      </c>
      <c r="C79" s="18" t="s">
        <v>11</v>
      </c>
      <c r="D79" s="46">
        <v>2</v>
      </c>
      <c r="E79" s="22">
        <v>1005</v>
      </c>
      <c r="F79" s="21">
        <f t="shared" si="0"/>
        <v>2010</v>
      </c>
    </row>
    <row r="80" spans="1:6" ht="48" customHeight="1" x14ac:dyDescent="0.25">
      <c r="A80" s="16" t="s">
        <v>74</v>
      </c>
      <c r="B80" s="17">
        <v>11053001</v>
      </c>
      <c r="C80" s="18" t="s">
        <v>11</v>
      </c>
      <c r="D80" s="46">
        <v>2</v>
      </c>
      <c r="E80" s="22">
        <v>1806</v>
      </c>
      <c r="F80" s="21">
        <f t="shared" si="0"/>
        <v>3612</v>
      </c>
    </row>
    <row r="81" spans="1:6" ht="48" customHeight="1" x14ac:dyDescent="0.25">
      <c r="A81" s="16" t="s">
        <v>75</v>
      </c>
      <c r="B81" s="17">
        <v>11053001</v>
      </c>
      <c r="C81" s="18" t="s">
        <v>11</v>
      </c>
      <c r="D81" s="46">
        <v>8</v>
      </c>
      <c r="E81" s="22">
        <v>2794</v>
      </c>
      <c r="F81" s="21">
        <f t="shared" si="0"/>
        <v>22352</v>
      </c>
    </row>
    <row r="82" spans="1:6" ht="48" customHeight="1" thickBot="1" x14ac:dyDescent="0.3">
      <c r="A82" s="47" t="s">
        <v>76</v>
      </c>
      <c r="B82" s="48">
        <v>11053001</v>
      </c>
      <c r="C82" s="49" t="s">
        <v>77</v>
      </c>
      <c r="D82" s="57">
        <v>17</v>
      </c>
      <c r="E82" s="51">
        <v>2482</v>
      </c>
      <c r="F82" s="52">
        <f t="shared" si="0"/>
        <v>42194</v>
      </c>
    </row>
    <row r="83" spans="1:6" ht="48" customHeight="1" thickBot="1" x14ac:dyDescent="0.3">
      <c r="A83" s="58" t="s">
        <v>78</v>
      </c>
      <c r="B83" s="59"/>
      <c r="C83" s="59"/>
      <c r="D83" s="60"/>
      <c r="E83" s="61"/>
      <c r="F83" s="62">
        <f>SUM(F66:F82)</f>
        <v>279048.68000000005</v>
      </c>
    </row>
    <row r="84" spans="1:6" ht="48" customHeight="1" x14ac:dyDescent="0.25">
      <c r="A84" s="63"/>
      <c r="B84" s="63"/>
      <c r="C84" s="63"/>
      <c r="D84" s="64"/>
      <c r="E84" s="65"/>
      <c r="F84" s="65"/>
    </row>
    <row r="85" spans="1:6" ht="48" customHeight="1" x14ac:dyDescent="0.3">
      <c r="A85" s="1" t="s">
        <v>0</v>
      </c>
      <c r="B85" s="1"/>
      <c r="C85" s="1"/>
      <c r="D85" s="1"/>
      <c r="E85" s="1"/>
      <c r="F85" s="1"/>
    </row>
    <row r="86" spans="1:6" ht="48" customHeight="1" x14ac:dyDescent="0.3">
      <c r="A86" s="2" t="s">
        <v>1</v>
      </c>
      <c r="B86" s="2"/>
      <c r="C86" s="2"/>
      <c r="D86" s="2"/>
      <c r="E86" s="2"/>
      <c r="F86" s="2"/>
    </row>
    <row r="87" spans="1:6" ht="48" customHeight="1" x14ac:dyDescent="0.3">
      <c r="A87" s="2" t="s">
        <v>2</v>
      </c>
      <c r="B87" s="2"/>
      <c r="C87" s="2"/>
      <c r="D87" s="2"/>
      <c r="E87" s="2"/>
      <c r="F87" s="2"/>
    </row>
    <row r="88" spans="1:6" ht="48" customHeight="1" x14ac:dyDescent="0.3">
      <c r="A88" s="2" t="s">
        <v>3</v>
      </c>
      <c r="B88" s="2"/>
      <c r="C88" s="2"/>
      <c r="D88" s="2"/>
      <c r="E88" s="2"/>
      <c r="F88" s="2"/>
    </row>
    <row r="89" spans="1:6" ht="48" customHeight="1" thickBot="1" x14ac:dyDescent="0.35">
      <c r="A89" s="3" t="s">
        <v>4</v>
      </c>
      <c r="B89" s="3"/>
      <c r="C89" s="3"/>
      <c r="D89" s="3"/>
      <c r="E89" s="3"/>
      <c r="F89" s="3"/>
    </row>
    <row r="90" spans="1:6" ht="48" customHeight="1" thickBot="1" x14ac:dyDescent="0.3">
      <c r="A90" s="66" t="s">
        <v>5</v>
      </c>
      <c r="B90" s="67"/>
      <c r="C90" s="68" t="s">
        <v>6</v>
      </c>
      <c r="D90" s="69" t="s">
        <v>7</v>
      </c>
      <c r="E90" s="70" t="s">
        <v>8</v>
      </c>
      <c r="F90" s="71" t="s">
        <v>9</v>
      </c>
    </row>
    <row r="91" spans="1:6" ht="48" customHeight="1" x14ac:dyDescent="0.25">
      <c r="A91" s="72" t="s">
        <v>79</v>
      </c>
      <c r="B91" s="11">
        <v>11053001</v>
      </c>
      <c r="C91" s="73" t="s">
        <v>11</v>
      </c>
      <c r="D91" s="74">
        <v>54</v>
      </c>
      <c r="E91" s="75">
        <v>283.2</v>
      </c>
      <c r="F91" s="76">
        <f t="shared" ref="F91:F120" si="2">D91*E91</f>
        <v>15292.8</v>
      </c>
    </row>
    <row r="92" spans="1:6" ht="48" customHeight="1" x14ac:dyDescent="0.25">
      <c r="A92" s="77" t="s">
        <v>80</v>
      </c>
      <c r="B92" s="17">
        <v>11053001</v>
      </c>
      <c r="C92" s="78" t="s">
        <v>11</v>
      </c>
      <c r="D92" s="79">
        <v>559</v>
      </c>
      <c r="E92" s="80">
        <v>218.3</v>
      </c>
      <c r="F92" s="81">
        <f t="shared" si="2"/>
        <v>122029.70000000001</v>
      </c>
    </row>
    <row r="93" spans="1:6" ht="48" customHeight="1" x14ac:dyDescent="0.25">
      <c r="A93" s="77" t="s">
        <v>81</v>
      </c>
      <c r="B93" s="17">
        <v>11053001</v>
      </c>
      <c r="C93" s="78" t="s">
        <v>11</v>
      </c>
      <c r="D93" s="79">
        <v>42</v>
      </c>
      <c r="E93" s="80">
        <v>271.39999999999998</v>
      </c>
      <c r="F93" s="81">
        <f t="shared" si="2"/>
        <v>11398.8</v>
      </c>
    </row>
    <row r="94" spans="1:6" ht="48" customHeight="1" x14ac:dyDescent="0.25">
      <c r="A94" s="77" t="s">
        <v>82</v>
      </c>
      <c r="B94" s="17">
        <v>11053001</v>
      </c>
      <c r="C94" s="78" t="s">
        <v>11</v>
      </c>
      <c r="D94" s="79">
        <v>40</v>
      </c>
      <c r="E94" s="80">
        <v>100.3</v>
      </c>
      <c r="F94" s="81">
        <f t="shared" si="2"/>
        <v>4012</v>
      </c>
    </row>
    <row r="95" spans="1:6" ht="48" customHeight="1" x14ac:dyDescent="0.25">
      <c r="A95" s="77" t="s">
        <v>83</v>
      </c>
      <c r="B95" s="17">
        <v>11053001</v>
      </c>
      <c r="C95" s="78" t="s">
        <v>11</v>
      </c>
      <c r="D95" s="79">
        <v>320</v>
      </c>
      <c r="E95" s="80">
        <v>10.79</v>
      </c>
      <c r="F95" s="81">
        <f t="shared" si="2"/>
        <v>3452.7999999999997</v>
      </c>
    </row>
    <row r="96" spans="1:6" ht="48" customHeight="1" x14ac:dyDescent="0.25">
      <c r="A96" s="77" t="s">
        <v>84</v>
      </c>
      <c r="B96" s="17">
        <v>11053001</v>
      </c>
      <c r="C96" s="78" t="s">
        <v>11</v>
      </c>
      <c r="D96" s="79">
        <v>657</v>
      </c>
      <c r="E96" s="80">
        <v>8.82</v>
      </c>
      <c r="F96" s="81">
        <f t="shared" si="2"/>
        <v>5794.74</v>
      </c>
    </row>
    <row r="97" spans="1:6" ht="48" customHeight="1" x14ac:dyDescent="0.25">
      <c r="A97" s="77" t="s">
        <v>85</v>
      </c>
      <c r="B97" s="17">
        <v>11053001</v>
      </c>
      <c r="C97" s="78" t="s">
        <v>11</v>
      </c>
      <c r="D97" s="79">
        <v>9</v>
      </c>
      <c r="E97" s="80">
        <v>188.8</v>
      </c>
      <c r="F97" s="81">
        <f t="shared" si="2"/>
        <v>1699.2</v>
      </c>
    </row>
    <row r="98" spans="1:6" ht="48" customHeight="1" x14ac:dyDescent="0.25">
      <c r="A98" s="77" t="s">
        <v>86</v>
      </c>
      <c r="B98" s="17">
        <v>11053001</v>
      </c>
      <c r="C98" s="78" t="s">
        <v>11</v>
      </c>
      <c r="D98" s="79">
        <v>16</v>
      </c>
      <c r="E98" s="80">
        <v>2298.64</v>
      </c>
      <c r="F98" s="81">
        <f t="shared" si="2"/>
        <v>36778.239999999998</v>
      </c>
    </row>
    <row r="99" spans="1:6" ht="48" customHeight="1" x14ac:dyDescent="0.25">
      <c r="A99" s="77" t="s">
        <v>87</v>
      </c>
      <c r="B99" s="17">
        <v>11053001</v>
      </c>
      <c r="C99" s="78" t="s">
        <v>11</v>
      </c>
      <c r="D99" s="79">
        <v>8</v>
      </c>
      <c r="E99" s="80">
        <v>2944.1</v>
      </c>
      <c r="F99" s="81">
        <f t="shared" si="2"/>
        <v>23552.799999999999</v>
      </c>
    </row>
    <row r="100" spans="1:6" ht="48" customHeight="1" x14ac:dyDescent="0.25">
      <c r="A100" s="77" t="s">
        <v>88</v>
      </c>
      <c r="B100" s="17">
        <v>11053001</v>
      </c>
      <c r="C100" s="78" t="s">
        <v>11</v>
      </c>
      <c r="D100" s="79">
        <v>10</v>
      </c>
      <c r="E100" s="80">
        <v>4472.2</v>
      </c>
      <c r="F100" s="81">
        <f t="shared" si="2"/>
        <v>44722</v>
      </c>
    </row>
    <row r="101" spans="1:6" ht="48" customHeight="1" x14ac:dyDescent="0.25">
      <c r="A101" s="77" t="s">
        <v>89</v>
      </c>
      <c r="B101" s="17">
        <v>11053001</v>
      </c>
      <c r="C101" s="78" t="s">
        <v>22</v>
      </c>
      <c r="D101" s="82">
        <v>1035</v>
      </c>
      <c r="E101" s="80">
        <v>38.28</v>
      </c>
      <c r="F101" s="81">
        <f t="shared" si="2"/>
        <v>39619.800000000003</v>
      </c>
    </row>
    <row r="102" spans="1:6" ht="48" customHeight="1" x14ac:dyDescent="0.25">
      <c r="A102" s="77" t="s">
        <v>90</v>
      </c>
      <c r="B102" s="17">
        <v>11053001</v>
      </c>
      <c r="C102" s="78" t="s">
        <v>11</v>
      </c>
      <c r="D102" s="82">
        <v>151</v>
      </c>
      <c r="E102" s="80">
        <v>76.56</v>
      </c>
      <c r="F102" s="81">
        <f t="shared" si="2"/>
        <v>11560.56</v>
      </c>
    </row>
    <row r="103" spans="1:6" ht="48" customHeight="1" x14ac:dyDescent="0.25">
      <c r="A103" s="77" t="s">
        <v>91</v>
      </c>
      <c r="B103" s="17">
        <v>11053001</v>
      </c>
      <c r="C103" s="78" t="s">
        <v>11</v>
      </c>
      <c r="D103" s="82">
        <v>1854</v>
      </c>
      <c r="E103" s="80">
        <v>257.52</v>
      </c>
      <c r="F103" s="81">
        <f t="shared" si="2"/>
        <v>477442.07999999996</v>
      </c>
    </row>
    <row r="104" spans="1:6" ht="48" customHeight="1" x14ac:dyDescent="0.25">
      <c r="A104" s="77" t="s">
        <v>92</v>
      </c>
      <c r="B104" s="17">
        <v>11053001</v>
      </c>
      <c r="C104" s="78" t="s">
        <v>11</v>
      </c>
      <c r="D104" s="82">
        <v>448</v>
      </c>
      <c r="E104" s="80">
        <v>1528</v>
      </c>
      <c r="F104" s="81">
        <f t="shared" si="2"/>
        <v>684544</v>
      </c>
    </row>
    <row r="105" spans="1:6" ht="48" customHeight="1" x14ac:dyDescent="0.25">
      <c r="A105" s="77" t="s">
        <v>93</v>
      </c>
      <c r="B105" s="17">
        <v>11053001</v>
      </c>
      <c r="C105" s="78" t="s">
        <v>11</v>
      </c>
      <c r="D105" s="82">
        <v>2</v>
      </c>
      <c r="E105" s="80">
        <v>236</v>
      </c>
      <c r="F105" s="81">
        <f t="shared" si="2"/>
        <v>472</v>
      </c>
    </row>
    <row r="106" spans="1:6" ht="48" customHeight="1" x14ac:dyDescent="0.25">
      <c r="A106" s="77" t="s">
        <v>94</v>
      </c>
      <c r="B106" s="17">
        <v>11053001</v>
      </c>
      <c r="C106" s="78" t="s">
        <v>11</v>
      </c>
      <c r="D106" s="82">
        <v>204</v>
      </c>
      <c r="E106" s="80">
        <v>324.5</v>
      </c>
      <c r="F106" s="81">
        <f t="shared" si="2"/>
        <v>66198</v>
      </c>
    </row>
    <row r="107" spans="1:6" ht="48" customHeight="1" x14ac:dyDescent="0.25">
      <c r="A107" s="77" t="s">
        <v>95</v>
      </c>
      <c r="B107" s="17">
        <v>11053001</v>
      </c>
      <c r="C107" s="78" t="s">
        <v>11</v>
      </c>
      <c r="D107" s="82">
        <v>144</v>
      </c>
      <c r="E107" s="80">
        <v>324.5</v>
      </c>
      <c r="F107" s="81">
        <f t="shared" si="2"/>
        <v>46728</v>
      </c>
    </row>
    <row r="108" spans="1:6" ht="48" customHeight="1" x14ac:dyDescent="0.25">
      <c r="A108" s="77" t="s">
        <v>96</v>
      </c>
      <c r="B108" s="17">
        <v>11053001</v>
      </c>
      <c r="C108" s="78" t="s">
        <v>11</v>
      </c>
      <c r="D108" s="82">
        <v>132</v>
      </c>
      <c r="E108" s="80">
        <v>236</v>
      </c>
      <c r="F108" s="81">
        <f t="shared" si="2"/>
        <v>31152</v>
      </c>
    </row>
    <row r="109" spans="1:6" ht="48" customHeight="1" x14ac:dyDescent="0.25">
      <c r="A109" s="77" t="s">
        <v>97</v>
      </c>
      <c r="B109" s="17">
        <v>11053001</v>
      </c>
      <c r="C109" s="78" t="s">
        <v>11</v>
      </c>
      <c r="D109" s="82">
        <v>123</v>
      </c>
      <c r="E109" s="80">
        <v>236</v>
      </c>
      <c r="F109" s="81">
        <f t="shared" si="2"/>
        <v>29028</v>
      </c>
    </row>
    <row r="110" spans="1:6" ht="48" customHeight="1" x14ac:dyDescent="0.25">
      <c r="A110" s="77" t="s">
        <v>98</v>
      </c>
      <c r="B110" s="17">
        <v>11053001</v>
      </c>
      <c r="C110" s="78" t="s">
        <v>11</v>
      </c>
      <c r="D110" s="82">
        <v>60</v>
      </c>
      <c r="E110" s="80">
        <v>236</v>
      </c>
      <c r="F110" s="81">
        <f t="shared" si="2"/>
        <v>14160</v>
      </c>
    </row>
    <row r="111" spans="1:6" ht="48" customHeight="1" x14ac:dyDescent="0.25">
      <c r="A111" s="77" t="s">
        <v>99</v>
      </c>
      <c r="B111" s="17">
        <v>11053001</v>
      </c>
      <c r="C111" s="78" t="s">
        <v>11</v>
      </c>
      <c r="D111" s="82">
        <v>276</v>
      </c>
      <c r="E111" s="80">
        <v>324.5</v>
      </c>
      <c r="F111" s="81">
        <f t="shared" si="2"/>
        <v>89562</v>
      </c>
    </row>
    <row r="112" spans="1:6" ht="48" customHeight="1" x14ac:dyDescent="0.25">
      <c r="A112" s="77" t="s">
        <v>100</v>
      </c>
      <c r="B112" s="17">
        <v>11052001</v>
      </c>
      <c r="C112" s="78" t="s">
        <v>11</v>
      </c>
      <c r="D112" s="82">
        <v>13</v>
      </c>
      <c r="E112" s="80">
        <v>1528</v>
      </c>
      <c r="F112" s="81">
        <f t="shared" si="2"/>
        <v>19864</v>
      </c>
    </row>
    <row r="113" spans="1:6" ht="48" customHeight="1" x14ac:dyDescent="0.25">
      <c r="A113" s="16" t="s">
        <v>101</v>
      </c>
      <c r="B113" s="17">
        <v>11053001</v>
      </c>
      <c r="C113" s="78" t="s">
        <v>11</v>
      </c>
      <c r="D113" s="83">
        <v>118</v>
      </c>
      <c r="E113" s="80">
        <v>47.2</v>
      </c>
      <c r="F113" s="81">
        <f t="shared" si="2"/>
        <v>5569.6</v>
      </c>
    </row>
    <row r="114" spans="1:6" ht="48" customHeight="1" x14ac:dyDescent="0.25">
      <c r="A114" s="16" t="s">
        <v>102</v>
      </c>
      <c r="B114" s="17">
        <v>11053001</v>
      </c>
      <c r="C114" s="78" t="s">
        <v>11</v>
      </c>
      <c r="D114" s="83">
        <v>804</v>
      </c>
      <c r="E114" s="80">
        <v>7.51</v>
      </c>
      <c r="F114" s="81">
        <f t="shared" si="2"/>
        <v>6038.04</v>
      </c>
    </row>
    <row r="115" spans="1:6" ht="48" customHeight="1" x14ac:dyDescent="0.25">
      <c r="A115" s="16" t="s">
        <v>103</v>
      </c>
      <c r="B115" s="17">
        <v>11053001</v>
      </c>
      <c r="C115" s="78" t="s">
        <v>11</v>
      </c>
      <c r="D115" s="83">
        <v>720</v>
      </c>
      <c r="E115" s="80">
        <v>47.2</v>
      </c>
      <c r="F115" s="81">
        <f t="shared" si="2"/>
        <v>33984</v>
      </c>
    </row>
    <row r="116" spans="1:6" ht="48" customHeight="1" x14ac:dyDescent="0.25">
      <c r="A116" s="16" t="s">
        <v>104</v>
      </c>
      <c r="B116" s="17">
        <v>11053001</v>
      </c>
      <c r="C116" s="78" t="s">
        <v>11</v>
      </c>
      <c r="D116" s="83">
        <v>368</v>
      </c>
      <c r="E116" s="80">
        <v>59</v>
      </c>
      <c r="F116" s="81">
        <f t="shared" si="2"/>
        <v>21712</v>
      </c>
    </row>
    <row r="117" spans="1:6" ht="48" customHeight="1" x14ac:dyDescent="0.25">
      <c r="A117" s="16" t="s">
        <v>105</v>
      </c>
      <c r="B117" s="17">
        <v>11053001</v>
      </c>
      <c r="C117" s="78" t="s">
        <v>11</v>
      </c>
      <c r="D117" s="83">
        <v>214</v>
      </c>
      <c r="E117" s="80">
        <v>70.8</v>
      </c>
      <c r="F117" s="81">
        <f t="shared" si="2"/>
        <v>15151.199999999999</v>
      </c>
    </row>
    <row r="118" spans="1:6" ht="48" customHeight="1" x14ac:dyDescent="0.25">
      <c r="A118" s="16" t="s">
        <v>106</v>
      </c>
      <c r="B118" s="17">
        <v>11053001</v>
      </c>
      <c r="C118" s="78" t="s">
        <v>11</v>
      </c>
      <c r="D118" s="83">
        <v>298</v>
      </c>
      <c r="E118" s="80">
        <v>34.22</v>
      </c>
      <c r="F118" s="81">
        <f t="shared" si="2"/>
        <v>10197.56</v>
      </c>
    </row>
    <row r="119" spans="1:6" ht="48" customHeight="1" x14ac:dyDescent="0.25">
      <c r="A119" s="16" t="s">
        <v>107</v>
      </c>
      <c r="B119" s="17">
        <v>11053001</v>
      </c>
      <c r="C119" s="78" t="s">
        <v>11</v>
      </c>
      <c r="D119" s="83">
        <v>633</v>
      </c>
      <c r="E119" s="80">
        <v>41.3</v>
      </c>
      <c r="F119" s="81">
        <f t="shared" si="2"/>
        <v>26142.899999999998</v>
      </c>
    </row>
    <row r="120" spans="1:6" ht="48" customHeight="1" thickBot="1" x14ac:dyDescent="0.3">
      <c r="A120" s="16" t="s">
        <v>108</v>
      </c>
      <c r="B120" s="17">
        <v>11053001</v>
      </c>
      <c r="C120" s="78" t="s">
        <v>11</v>
      </c>
      <c r="D120" s="84">
        <v>35072</v>
      </c>
      <c r="E120" s="80">
        <v>8.6999999999999993</v>
      </c>
      <c r="F120" s="81">
        <f t="shared" si="2"/>
        <v>305126.39999999997</v>
      </c>
    </row>
    <row r="121" spans="1:6" ht="48" customHeight="1" thickBot="1" x14ac:dyDescent="0.3">
      <c r="A121" s="85" t="s">
        <v>78</v>
      </c>
      <c r="B121" s="86"/>
      <c r="C121" s="87"/>
      <c r="D121" s="88"/>
      <c r="E121" s="89"/>
      <c r="F121" s="90">
        <f>SUM(F91:F120)</f>
        <v>2202985.2200000002</v>
      </c>
    </row>
    <row r="122" spans="1:6" ht="48" customHeight="1" x14ac:dyDescent="0.25">
      <c r="A122" s="91"/>
      <c r="B122" s="91"/>
      <c r="C122" s="92"/>
      <c r="D122" s="93"/>
      <c r="E122" s="94"/>
      <c r="F122" s="94"/>
    </row>
    <row r="123" spans="1:6" ht="48" customHeight="1" x14ac:dyDescent="0.3">
      <c r="A123" s="1" t="s">
        <v>0</v>
      </c>
      <c r="B123" s="1"/>
      <c r="C123" s="1"/>
      <c r="D123" s="1"/>
      <c r="E123" s="1"/>
      <c r="F123" s="1"/>
    </row>
    <row r="124" spans="1:6" ht="48" customHeight="1" x14ac:dyDescent="0.3">
      <c r="A124" s="2" t="s">
        <v>1</v>
      </c>
      <c r="B124" s="2"/>
      <c r="C124" s="2"/>
      <c r="D124" s="2"/>
      <c r="E124" s="2"/>
      <c r="F124" s="2"/>
    </row>
    <row r="125" spans="1:6" ht="48" customHeight="1" x14ac:dyDescent="0.3">
      <c r="A125" s="2" t="s">
        <v>2</v>
      </c>
      <c r="B125" s="2"/>
      <c r="C125" s="2"/>
      <c r="D125" s="2"/>
      <c r="E125" s="2"/>
      <c r="F125" s="2"/>
    </row>
    <row r="126" spans="1:6" ht="48" customHeight="1" x14ac:dyDescent="0.3">
      <c r="A126" s="2" t="s">
        <v>3</v>
      </c>
      <c r="B126" s="2"/>
      <c r="C126" s="2"/>
      <c r="D126" s="2"/>
      <c r="E126" s="2"/>
      <c r="F126" s="2"/>
    </row>
    <row r="127" spans="1:6" ht="48" customHeight="1" thickBot="1" x14ac:dyDescent="0.35">
      <c r="A127" s="3" t="s">
        <v>4</v>
      </c>
      <c r="B127" s="3"/>
      <c r="C127" s="3"/>
      <c r="D127" s="3"/>
      <c r="E127" s="3"/>
      <c r="F127" s="3"/>
    </row>
    <row r="128" spans="1:6" ht="48" customHeight="1" thickBot="1" x14ac:dyDescent="0.3">
      <c r="A128" s="66" t="s">
        <v>5</v>
      </c>
      <c r="B128" s="67"/>
      <c r="C128" s="68" t="s">
        <v>6</v>
      </c>
      <c r="D128" s="69" t="s">
        <v>7</v>
      </c>
      <c r="E128" s="70" t="s">
        <v>8</v>
      </c>
      <c r="F128" s="71" t="s">
        <v>9</v>
      </c>
    </row>
    <row r="129" spans="1:6" ht="48" customHeight="1" x14ac:dyDescent="0.25">
      <c r="A129" s="72" t="s">
        <v>109</v>
      </c>
      <c r="B129" s="95">
        <v>11053001</v>
      </c>
      <c r="C129" s="73" t="s">
        <v>11</v>
      </c>
      <c r="D129" s="96">
        <v>21</v>
      </c>
      <c r="E129" s="97">
        <v>40.6</v>
      </c>
      <c r="F129" s="76">
        <f t="shared" ref="F129:F147" si="3">D129*E129</f>
        <v>852.6</v>
      </c>
    </row>
    <row r="130" spans="1:6" ht="48" customHeight="1" x14ac:dyDescent="0.25">
      <c r="A130" s="77" t="s">
        <v>110</v>
      </c>
      <c r="B130" s="98">
        <v>11053001</v>
      </c>
      <c r="C130" s="78" t="s">
        <v>11</v>
      </c>
      <c r="D130" s="83">
        <v>35</v>
      </c>
      <c r="E130" s="99">
        <v>40.6</v>
      </c>
      <c r="F130" s="100">
        <f t="shared" si="3"/>
        <v>1421</v>
      </c>
    </row>
    <row r="131" spans="1:6" ht="48" customHeight="1" x14ac:dyDescent="0.25">
      <c r="A131" s="77" t="s">
        <v>111</v>
      </c>
      <c r="B131" s="98">
        <v>11053001</v>
      </c>
      <c r="C131" s="78" t="s">
        <v>11</v>
      </c>
      <c r="D131" s="83">
        <v>210</v>
      </c>
      <c r="E131" s="99">
        <v>32.42</v>
      </c>
      <c r="F131" s="100">
        <f t="shared" si="3"/>
        <v>6808.2000000000007</v>
      </c>
    </row>
    <row r="132" spans="1:6" ht="48" customHeight="1" x14ac:dyDescent="0.25">
      <c r="A132" s="77" t="s">
        <v>112</v>
      </c>
      <c r="B132" s="98">
        <v>11053001</v>
      </c>
      <c r="C132" s="78" t="s">
        <v>11</v>
      </c>
      <c r="D132" s="79">
        <v>75</v>
      </c>
      <c r="E132" s="80">
        <v>18.27</v>
      </c>
      <c r="F132" s="81">
        <f t="shared" si="3"/>
        <v>1370.25</v>
      </c>
    </row>
    <row r="133" spans="1:6" ht="48" customHeight="1" x14ac:dyDescent="0.25">
      <c r="A133" s="77" t="s">
        <v>113</v>
      </c>
      <c r="B133" s="98">
        <v>11053001</v>
      </c>
      <c r="C133" s="78" t="s">
        <v>11</v>
      </c>
      <c r="D133" s="82">
        <v>2568</v>
      </c>
      <c r="E133" s="80">
        <v>26.33</v>
      </c>
      <c r="F133" s="81">
        <f t="shared" si="3"/>
        <v>67615.44</v>
      </c>
    </row>
    <row r="134" spans="1:6" ht="48" customHeight="1" x14ac:dyDescent="0.25">
      <c r="A134" s="77" t="s">
        <v>114</v>
      </c>
      <c r="B134" s="98">
        <v>11053001</v>
      </c>
      <c r="C134" s="78" t="s">
        <v>11</v>
      </c>
      <c r="D134" s="83">
        <v>389</v>
      </c>
      <c r="E134" s="99">
        <v>88.5</v>
      </c>
      <c r="F134" s="100">
        <f t="shared" si="3"/>
        <v>34426.5</v>
      </c>
    </row>
    <row r="135" spans="1:6" ht="48" customHeight="1" x14ac:dyDescent="0.25">
      <c r="A135" s="77" t="s">
        <v>115</v>
      </c>
      <c r="B135" s="98">
        <v>11053001</v>
      </c>
      <c r="C135" s="78" t="s">
        <v>116</v>
      </c>
      <c r="D135" s="84">
        <v>2337</v>
      </c>
      <c r="E135" s="80">
        <v>348.1</v>
      </c>
      <c r="F135" s="100">
        <f t="shared" si="3"/>
        <v>813509.70000000007</v>
      </c>
    </row>
    <row r="136" spans="1:6" ht="48" customHeight="1" x14ac:dyDescent="0.25">
      <c r="A136" s="77" t="s">
        <v>117</v>
      </c>
      <c r="B136" s="98">
        <v>11053001</v>
      </c>
      <c r="C136" s="78" t="s">
        <v>116</v>
      </c>
      <c r="D136" s="84">
        <v>441</v>
      </c>
      <c r="E136" s="80">
        <v>475</v>
      </c>
      <c r="F136" s="100">
        <f t="shared" si="3"/>
        <v>209475</v>
      </c>
    </row>
    <row r="137" spans="1:6" ht="48" customHeight="1" x14ac:dyDescent="0.25">
      <c r="A137" s="77" t="s">
        <v>118</v>
      </c>
      <c r="B137" s="98">
        <v>11053001</v>
      </c>
      <c r="C137" s="78" t="s">
        <v>116</v>
      </c>
      <c r="D137" s="84">
        <v>106</v>
      </c>
      <c r="E137" s="80">
        <v>136.88</v>
      </c>
      <c r="F137" s="100">
        <f t="shared" si="3"/>
        <v>14509.279999999999</v>
      </c>
    </row>
    <row r="138" spans="1:6" ht="48" customHeight="1" x14ac:dyDescent="0.25">
      <c r="A138" s="77" t="s">
        <v>119</v>
      </c>
      <c r="B138" s="98">
        <v>11053001</v>
      </c>
      <c r="C138" s="78" t="s">
        <v>116</v>
      </c>
      <c r="D138" s="84">
        <v>2365</v>
      </c>
      <c r="E138" s="80">
        <v>1630</v>
      </c>
      <c r="F138" s="100">
        <f t="shared" si="3"/>
        <v>3854950</v>
      </c>
    </row>
    <row r="139" spans="1:6" ht="48" customHeight="1" x14ac:dyDescent="0.25">
      <c r="A139" s="77" t="s">
        <v>120</v>
      </c>
      <c r="B139" s="98">
        <v>11053001</v>
      </c>
      <c r="C139" s="78" t="s">
        <v>11</v>
      </c>
      <c r="D139" s="79">
        <v>577</v>
      </c>
      <c r="E139" s="80">
        <v>12.76</v>
      </c>
      <c r="F139" s="100">
        <f t="shared" si="3"/>
        <v>7362.5199999999995</v>
      </c>
    </row>
    <row r="140" spans="1:6" ht="48" customHeight="1" x14ac:dyDescent="0.25">
      <c r="A140" s="77" t="s">
        <v>121</v>
      </c>
      <c r="B140" s="98">
        <v>11053001</v>
      </c>
      <c r="C140" s="78" t="s">
        <v>11</v>
      </c>
      <c r="D140" s="84">
        <v>1290</v>
      </c>
      <c r="E140" s="80">
        <v>47.2</v>
      </c>
      <c r="F140" s="100">
        <f t="shared" si="3"/>
        <v>60888.000000000007</v>
      </c>
    </row>
    <row r="141" spans="1:6" ht="48" customHeight="1" x14ac:dyDescent="0.25">
      <c r="A141" s="77" t="s">
        <v>122</v>
      </c>
      <c r="B141" s="98">
        <v>11053001</v>
      </c>
      <c r="C141" s="78" t="s">
        <v>11</v>
      </c>
      <c r="D141" s="84">
        <v>225</v>
      </c>
      <c r="E141" s="80">
        <v>0.69</v>
      </c>
      <c r="F141" s="100">
        <f t="shared" si="3"/>
        <v>155.25</v>
      </c>
    </row>
    <row r="142" spans="1:6" ht="48" customHeight="1" x14ac:dyDescent="0.25">
      <c r="A142" s="77" t="s">
        <v>123</v>
      </c>
      <c r="B142" s="98">
        <v>11053001</v>
      </c>
      <c r="C142" s="78" t="s">
        <v>11</v>
      </c>
      <c r="D142" s="83">
        <v>18</v>
      </c>
      <c r="E142" s="80">
        <v>23.69</v>
      </c>
      <c r="F142" s="100">
        <f t="shared" si="3"/>
        <v>426.42</v>
      </c>
    </row>
    <row r="143" spans="1:6" ht="48" customHeight="1" x14ac:dyDescent="0.25">
      <c r="A143" s="77" t="s">
        <v>124</v>
      </c>
      <c r="B143" s="98">
        <v>11053001</v>
      </c>
      <c r="C143" s="78" t="s">
        <v>11</v>
      </c>
      <c r="D143" s="83">
        <v>477</v>
      </c>
      <c r="E143" s="80">
        <v>474.3</v>
      </c>
      <c r="F143" s="100">
        <f t="shared" si="3"/>
        <v>226241.1</v>
      </c>
    </row>
    <row r="144" spans="1:6" ht="48" customHeight="1" x14ac:dyDescent="0.25">
      <c r="A144" s="77" t="s">
        <v>125</v>
      </c>
      <c r="B144" s="98">
        <v>11053001</v>
      </c>
      <c r="C144" s="78" t="s">
        <v>11</v>
      </c>
      <c r="D144" s="83">
        <v>447</v>
      </c>
      <c r="E144" s="80">
        <v>236</v>
      </c>
      <c r="F144" s="100">
        <f t="shared" si="3"/>
        <v>105492</v>
      </c>
    </row>
    <row r="145" spans="1:6" ht="48" customHeight="1" x14ac:dyDescent="0.25">
      <c r="A145" s="77" t="s">
        <v>126</v>
      </c>
      <c r="B145" s="98">
        <v>11053001</v>
      </c>
      <c r="C145" s="78" t="s">
        <v>11</v>
      </c>
      <c r="D145" s="83">
        <v>67</v>
      </c>
      <c r="E145" s="80">
        <v>29</v>
      </c>
      <c r="F145" s="100">
        <f t="shared" si="3"/>
        <v>1943</v>
      </c>
    </row>
    <row r="146" spans="1:6" ht="48" customHeight="1" x14ac:dyDescent="0.25">
      <c r="A146" s="77" t="s">
        <v>127</v>
      </c>
      <c r="B146" s="98">
        <v>11053001</v>
      </c>
      <c r="C146" s="78" t="s">
        <v>11</v>
      </c>
      <c r="D146" s="83">
        <v>154</v>
      </c>
      <c r="E146" s="80">
        <v>112</v>
      </c>
      <c r="F146" s="100">
        <f t="shared" si="3"/>
        <v>17248</v>
      </c>
    </row>
    <row r="147" spans="1:6" ht="48" customHeight="1" x14ac:dyDescent="0.25">
      <c r="A147" s="16" t="s">
        <v>128</v>
      </c>
      <c r="B147" s="98">
        <v>11053001</v>
      </c>
      <c r="C147" s="18" t="s">
        <v>11</v>
      </c>
      <c r="D147" s="24">
        <v>3</v>
      </c>
      <c r="E147" s="22">
        <v>220.4</v>
      </c>
      <c r="F147" s="21">
        <f t="shared" si="3"/>
        <v>661.2</v>
      </c>
    </row>
    <row r="148" spans="1:6" ht="48" customHeight="1" x14ac:dyDescent="0.25">
      <c r="A148" s="16" t="s">
        <v>129</v>
      </c>
      <c r="B148" s="98">
        <v>11053001</v>
      </c>
      <c r="C148" s="18" t="s">
        <v>11</v>
      </c>
      <c r="D148" s="101">
        <v>298</v>
      </c>
      <c r="E148" s="22">
        <v>88.5</v>
      </c>
      <c r="F148" s="21">
        <f>D148*E148</f>
        <v>26373</v>
      </c>
    </row>
    <row r="149" spans="1:6" ht="48" customHeight="1" x14ac:dyDescent="0.25">
      <c r="A149" s="16" t="s">
        <v>130</v>
      </c>
      <c r="B149" s="98">
        <v>11053001</v>
      </c>
      <c r="C149" s="18" t="s">
        <v>11</v>
      </c>
      <c r="D149" s="101">
        <v>1830</v>
      </c>
      <c r="E149" s="22">
        <v>188.8</v>
      </c>
      <c r="F149" s="21">
        <f>D149*E149</f>
        <v>345504</v>
      </c>
    </row>
    <row r="150" spans="1:6" ht="48" customHeight="1" x14ac:dyDescent="0.25">
      <c r="A150" s="102" t="s">
        <v>131</v>
      </c>
      <c r="B150" s="98">
        <v>11053001</v>
      </c>
      <c r="C150" s="18" t="s">
        <v>11</v>
      </c>
      <c r="D150" s="103">
        <v>375</v>
      </c>
      <c r="E150" s="104">
        <v>188.8</v>
      </c>
      <c r="F150" s="21">
        <f t="shared" ref="F150:F152" si="4">D150*E150</f>
        <v>70800</v>
      </c>
    </row>
    <row r="151" spans="1:6" ht="48" customHeight="1" x14ac:dyDescent="0.25">
      <c r="A151" s="102" t="s">
        <v>132</v>
      </c>
      <c r="B151" s="98">
        <v>11053001</v>
      </c>
      <c r="C151" s="18" t="s">
        <v>11</v>
      </c>
      <c r="D151" s="103">
        <v>116</v>
      </c>
      <c r="E151" s="105">
        <v>156.94</v>
      </c>
      <c r="F151" s="21">
        <f t="shared" si="4"/>
        <v>18205.04</v>
      </c>
    </row>
    <row r="152" spans="1:6" ht="48" customHeight="1" thickBot="1" x14ac:dyDescent="0.3">
      <c r="A152" s="106" t="s">
        <v>133</v>
      </c>
      <c r="B152" s="98">
        <v>11053001</v>
      </c>
      <c r="C152" s="18" t="s">
        <v>11</v>
      </c>
      <c r="D152" s="107">
        <v>5</v>
      </c>
      <c r="E152" s="108">
        <v>220.5</v>
      </c>
      <c r="F152" s="21">
        <f t="shared" si="4"/>
        <v>1102.5</v>
      </c>
    </row>
    <row r="153" spans="1:6" ht="48" customHeight="1" thickBot="1" x14ac:dyDescent="0.3">
      <c r="A153" s="85" t="s">
        <v>78</v>
      </c>
      <c r="B153" s="109"/>
      <c r="C153" s="110"/>
      <c r="D153" s="111"/>
      <c r="E153" s="112"/>
      <c r="F153" s="113">
        <f>SUM(F129:F150)</f>
        <v>5868032.459999999</v>
      </c>
    </row>
    <row r="154" spans="1:6" ht="48" customHeight="1" x14ac:dyDescent="0.25">
      <c r="A154" s="91"/>
      <c r="B154" s="91"/>
      <c r="C154" s="92"/>
      <c r="D154" s="114"/>
      <c r="E154" s="115"/>
      <c r="F154" s="94"/>
    </row>
    <row r="155" spans="1:6" ht="48" customHeight="1" x14ac:dyDescent="0.3">
      <c r="A155" s="1" t="s">
        <v>0</v>
      </c>
      <c r="B155" s="1"/>
      <c r="C155" s="1"/>
      <c r="D155" s="1"/>
      <c r="E155" s="1"/>
      <c r="F155" s="1"/>
    </row>
    <row r="156" spans="1:6" ht="48" customHeight="1" x14ac:dyDescent="0.3">
      <c r="A156" s="2" t="s">
        <v>1</v>
      </c>
      <c r="B156" s="2"/>
      <c r="C156" s="2"/>
      <c r="D156" s="2"/>
      <c r="E156" s="2"/>
      <c r="F156" s="2"/>
    </row>
    <row r="157" spans="1:6" ht="48" customHeight="1" x14ac:dyDescent="0.3">
      <c r="A157" s="2" t="s">
        <v>2</v>
      </c>
      <c r="B157" s="2"/>
      <c r="C157" s="2"/>
      <c r="D157" s="2"/>
      <c r="E157" s="2"/>
      <c r="F157" s="2"/>
    </row>
    <row r="158" spans="1:6" ht="48" customHeight="1" x14ac:dyDescent="0.3">
      <c r="A158" s="2" t="s">
        <v>3</v>
      </c>
      <c r="B158" s="2"/>
      <c r="C158" s="2"/>
      <c r="D158" s="2"/>
      <c r="E158" s="2"/>
      <c r="F158" s="2"/>
    </row>
    <row r="159" spans="1:6" ht="48" customHeight="1" thickBot="1" x14ac:dyDescent="0.35">
      <c r="A159" s="3" t="s">
        <v>4</v>
      </c>
      <c r="B159" s="3"/>
      <c r="C159" s="3"/>
      <c r="D159" s="3"/>
      <c r="E159" s="3"/>
      <c r="F159" s="3"/>
    </row>
    <row r="160" spans="1:6" ht="48" customHeight="1" thickBot="1" x14ac:dyDescent="0.3">
      <c r="A160" s="66" t="s">
        <v>5</v>
      </c>
      <c r="B160" s="67"/>
      <c r="C160" s="68" t="s">
        <v>6</v>
      </c>
      <c r="D160" s="69" t="s">
        <v>7</v>
      </c>
      <c r="E160" s="70" t="s">
        <v>8</v>
      </c>
      <c r="F160" s="71" t="s">
        <v>9</v>
      </c>
    </row>
    <row r="161" spans="1:6" ht="48" customHeight="1" x14ac:dyDescent="0.25">
      <c r="A161" s="116" t="s">
        <v>134</v>
      </c>
      <c r="B161" s="117">
        <v>11053001</v>
      </c>
      <c r="C161" s="118" t="s">
        <v>135</v>
      </c>
      <c r="D161" s="119">
        <v>7</v>
      </c>
      <c r="E161" s="120">
        <v>4908.8</v>
      </c>
      <c r="F161" s="121">
        <f>D161*E161</f>
        <v>34361.599999999999</v>
      </c>
    </row>
    <row r="162" spans="1:6" ht="48" customHeight="1" x14ac:dyDescent="0.25">
      <c r="A162" s="77" t="s">
        <v>136</v>
      </c>
      <c r="B162" s="117">
        <v>11053001</v>
      </c>
      <c r="C162" s="78" t="s">
        <v>11</v>
      </c>
      <c r="D162" s="83">
        <v>3</v>
      </c>
      <c r="E162" s="80">
        <v>5520</v>
      </c>
      <c r="F162" s="100">
        <f>D162*E162</f>
        <v>16560</v>
      </c>
    </row>
    <row r="163" spans="1:6" ht="48" customHeight="1" x14ac:dyDescent="0.25">
      <c r="A163" s="77" t="s">
        <v>137</v>
      </c>
      <c r="B163" s="117">
        <v>11053001</v>
      </c>
      <c r="C163" s="78" t="s">
        <v>11</v>
      </c>
      <c r="D163" s="83">
        <v>3</v>
      </c>
      <c r="E163" s="80">
        <v>6962</v>
      </c>
      <c r="F163" s="100">
        <f t="shared" ref="F163:F178" si="5">D163*E163</f>
        <v>20886</v>
      </c>
    </row>
    <row r="164" spans="1:6" ht="48" customHeight="1" x14ac:dyDescent="0.25">
      <c r="A164" s="77" t="s">
        <v>138</v>
      </c>
      <c r="B164" s="117">
        <v>11053001</v>
      </c>
      <c r="C164" s="78" t="s">
        <v>11</v>
      </c>
      <c r="D164" s="83">
        <v>5</v>
      </c>
      <c r="E164" s="80">
        <v>6254</v>
      </c>
      <c r="F164" s="100">
        <f t="shared" si="5"/>
        <v>31270</v>
      </c>
    </row>
    <row r="165" spans="1:6" ht="48" customHeight="1" x14ac:dyDescent="0.25">
      <c r="A165" s="77" t="s">
        <v>139</v>
      </c>
      <c r="B165" s="117">
        <v>11053001</v>
      </c>
      <c r="C165" s="78" t="s">
        <v>11</v>
      </c>
      <c r="D165" s="83">
        <v>1</v>
      </c>
      <c r="E165" s="80">
        <v>9607</v>
      </c>
      <c r="F165" s="100">
        <f t="shared" si="5"/>
        <v>9607</v>
      </c>
    </row>
    <row r="166" spans="1:6" ht="48" customHeight="1" x14ac:dyDescent="0.25">
      <c r="A166" s="77" t="s">
        <v>140</v>
      </c>
      <c r="B166" s="117">
        <v>11053001</v>
      </c>
      <c r="C166" s="78" t="s">
        <v>11</v>
      </c>
      <c r="D166" s="83">
        <v>8</v>
      </c>
      <c r="E166" s="80">
        <v>6450</v>
      </c>
      <c r="F166" s="100">
        <f t="shared" si="5"/>
        <v>51600</v>
      </c>
    </row>
    <row r="167" spans="1:6" ht="48" customHeight="1" x14ac:dyDescent="0.25">
      <c r="A167" s="77" t="s">
        <v>141</v>
      </c>
      <c r="B167" s="117">
        <v>11053001</v>
      </c>
      <c r="C167" s="78" t="s">
        <v>11</v>
      </c>
      <c r="D167" s="83">
        <v>9</v>
      </c>
      <c r="E167" s="80">
        <v>4865</v>
      </c>
      <c r="F167" s="100">
        <f t="shared" si="5"/>
        <v>43785</v>
      </c>
    </row>
    <row r="168" spans="1:6" ht="48" customHeight="1" x14ac:dyDescent="0.25">
      <c r="A168" s="77" t="s">
        <v>142</v>
      </c>
      <c r="B168" s="117">
        <v>11053001</v>
      </c>
      <c r="C168" s="78" t="s">
        <v>11</v>
      </c>
      <c r="D168" s="83">
        <v>1</v>
      </c>
      <c r="E168" s="80">
        <v>3199.98</v>
      </c>
      <c r="F168" s="100">
        <f t="shared" si="5"/>
        <v>3199.98</v>
      </c>
    </row>
    <row r="169" spans="1:6" ht="48" customHeight="1" x14ac:dyDescent="0.25">
      <c r="A169" s="77" t="s">
        <v>143</v>
      </c>
      <c r="B169" s="117">
        <v>11053001</v>
      </c>
      <c r="C169" s="78" t="s">
        <v>11</v>
      </c>
      <c r="D169" s="83">
        <v>2</v>
      </c>
      <c r="E169" s="80">
        <v>5900</v>
      </c>
      <c r="F169" s="100">
        <f t="shared" si="5"/>
        <v>11800</v>
      </c>
    </row>
    <row r="170" spans="1:6" ht="48" customHeight="1" x14ac:dyDescent="0.25">
      <c r="A170" s="77" t="s">
        <v>144</v>
      </c>
      <c r="B170" s="117">
        <v>11053001</v>
      </c>
      <c r="C170" s="78" t="s">
        <v>11</v>
      </c>
      <c r="D170" s="83">
        <v>11</v>
      </c>
      <c r="E170" s="80">
        <v>3422</v>
      </c>
      <c r="F170" s="100">
        <f t="shared" si="5"/>
        <v>37642</v>
      </c>
    </row>
    <row r="171" spans="1:6" ht="48" customHeight="1" x14ac:dyDescent="0.25">
      <c r="A171" s="77" t="s">
        <v>145</v>
      </c>
      <c r="B171" s="117">
        <v>11053001</v>
      </c>
      <c r="C171" s="78" t="s">
        <v>11</v>
      </c>
      <c r="D171" s="83">
        <v>2</v>
      </c>
      <c r="E171" s="80">
        <v>4962</v>
      </c>
      <c r="F171" s="100">
        <f t="shared" si="5"/>
        <v>9924</v>
      </c>
    </row>
    <row r="172" spans="1:6" ht="48" customHeight="1" x14ac:dyDescent="0.25">
      <c r="A172" s="77" t="s">
        <v>146</v>
      </c>
      <c r="B172" s="117">
        <v>11053001</v>
      </c>
      <c r="C172" s="78" t="s">
        <v>11</v>
      </c>
      <c r="D172" s="83"/>
      <c r="E172" s="80">
        <v>3540</v>
      </c>
      <c r="F172" s="100">
        <f t="shared" si="5"/>
        <v>0</v>
      </c>
    </row>
    <row r="173" spans="1:6" ht="48" customHeight="1" x14ac:dyDescent="0.25">
      <c r="A173" s="77" t="s">
        <v>147</v>
      </c>
      <c r="B173" s="117">
        <v>11053001</v>
      </c>
      <c r="C173" s="78" t="s">
        <v>11</v>
      </c>
      <c r="D173" s="83">
        <v>6</v>
      </c>
      <c r="E173" s="80">
        <v>4090</v>
      </c>
      <c r="F173" s="100">
        <f t="shared" si="5"/>
        <v>24540</v>
      </c>
    </row>
    <row r="174" spans="1:6" ht="48" customHeight="1" x14ac:dyDescent="0.25">
      <c r="A174" s="77" t="s">
        <v>148</v>
      </c>
      <c r="B174" s="117">
        <v>11053001</v>
      </c>
      <c r="C174" s="78" t="s">
        <v>11</v>
      </c>
      <c r="D174" s="83">
        <v>2</v>
      </c>
      <c r="E174" s="80">
        <v>4835</v>
      </c>
      <c r="F174" s="100">
        <f t="shared" si="5"/>
        <v>9670</v>
      </c>
    </row>
    <row r="175" spans="1:6" ht="48" customHeight="1" x14ac:dyDescent="0.25">
      <c r="A175" s="77" t="s">
        <v>149</v>
      </c>
      <c r="B175" s="117">
        <v>11053001</v>
      </c>
      <c r="C175" s="78" t="s">
        <v>11</v>
      </c>
      <c r="D175" s="83">
        <v>1</v>
      </c>
      <c r="E175" s="80">
        <v>2926</v>
      </c>
      <c r="F175" s="100">
        <f t="shared" si="5"/>
        <v>2926</v>
      </c>
    </row>
    <row r="176" spans="1:6" ht="48" customHeight="1" x14ac:dyDescent="0.25">
      <c r="A176" s="77" t="s">
        <v>150</v>
      </c>
      <c r="B176" s="117">
        <v>11053001</v>
      </c>
      <c r="C176" s="78" t="s">
        <v>11</v>
      </c>
      <c r="D176" s="83">
        <v>9</v>
      </c>
      <c r="E176" s="80">
        <v>2650</v>
      </c>
      <c r="F176" s="100">
        <f t="shared" si="5"/>
        <v>23850</v>
      </c>
    </row>
    <row r="177" spans="1:6" ht="48" customHeight="1" x14ac:dyDescent="0.25">
      <c r="A177" s="77" t="s">
        <v>151</v>
      </c>
      <c r="B177" s="117">
        <v>11053001</v>
      </c>
      <c r="C177" s="78" t="s">
        <v>11</v>
      </c>
      <c r="D177" s="83">
        <v>16</v>
      </c>
      <c r="E177" s="80">
        <v>4580</v>
      </c>
      <c r="F177" s="100">
        <f t="shared" si="5"/>
        <v>73280</v>
      </c>
    </row>
    <row r="178" spans="1:6" ht="48" customHeight="1" x14ac:dyDescent="0.25">
      <c r="A178" s="122" t="s">
        <v>152</v>
      </c>
      <c r="B178" s="117">
        <v>11053001</v>
      </c>
      <c r="C178" s="78" t="s">
        <v>11</v>
      </c>
      <c r="D178" s="83">
        <v>6</v>
      </c>
      <c r="E178" s="80">
        <v>5105</v>
      </c>
      <c r="F178" s="100">
        <f t="shared" si="5"/>
        <v>30630</v>
      </c>
    </row>
    <row r="179" spans="1:6" ht="48" customHeight="1" x14ac:dyDescent="0.25">
      <c r="A179" s="77" t="s">
        <v>153</v>
      </c>
      <c r="B179" s="117">
        <v>11053001</v>
      </c>
      <c r="C179" s="78" t="s">
        <v>11</v>
      </c>
      <c r="D179" s="83">
        <v>1</v>
      </c>
      <c r="E179" s="80">
        <v>5605</v>
      </c>
      <c r="F179" s="100">
        <f>D179*E179</f>
        <v>5605</v>
      </c>
    </row>
    <row r="180" spans="1:6" ht="48" customHeight="1" x14ac:dyDescent="0.25">
      <c r="A180" s="77" t="s">
        <v>154</v>
      </c>
      <c r="B180" s="117">
        <v>11053001</v>
      </c>
      <c r="C180" s="78" t="s">
        <v>11</v>
      </c>
      <c r="D180" s="84">
        <v>7</v>
      </c>
      <c r="E180" s="80">
        <v>3182</v>
      </c>
      <c r="F180" s="100">
        <f>D180*E180</f>
        <v>22274</v>
      </c>
    </row>
    <row r="181" spans="1:6" ht="48" customHeight="1" thickBot="1" x14ac:dyDescent="0.3">
      <c r="A181" s="77" t="s">
        <v>155</v>
      </c>
      <c r="B181" s="117">
        <v>11053001</v>
      </c>
      <c r="C181" s="78" t="s">
        <v>11</v>
      </c>
      <c r="D181" s="83">
        <v>42</v>
      </c>
      <c r="E181" s="80">
        <v>4440</v>
      </c>
      <c r="F181" s="100">
        <f>D181*E181</f>
        <v>186480</v>
      </c>
    </row>
    <row r="182" spans="1:6" ht="48" customHeight="1" thickBot="1" x14ac:dyDescent="0.3">
      <c r="A182" s="85" t="s">
        <v>78</v>
      </c>
      <c r="B182" s="86"/>
      <c r="C182" s="87"/>
      <c r="D182" s="88"/>
      <c r="E182" s="89"/>
      <c r="F182" s="113">
        <f>SUM(F161:F181)</f>
        <v>649890.58000000007</v>
      </c>
    </row>
    <row r="183" spans="1:6" ht="48" customHeight="1" thickBot="1" x14ac:dyDescent="0.3">
      <c r="A183" s="123" t="s">
        <v>156</v>
      </c>
      <c r="B183" s="123"/>
      <c r="C183" s="124"/>
      <c r="D183" s="111"/>
      <c r="E183" s="112"/>
      <c r="F183" s="113">
        <f>F182+F153+F121+F83+F59+F32</f>
        <v>12477986.74</v>
      </c>
    </row>
    <row r="184" spans="1:6" ht="48" customHeight="1" x14ac:dyDescent="0.25">
      <c r="A184" s="91"/>
      <c r="B184" s="91"/>
      <c r="C184" s="92"/>
      <c r="D184" s="114"/>
      <c r="E184" s="115"/>
      <c r="F184" s="94"/>
    </row>
    <row r="185" spans="1:6" ht="48" customHeight="1" x14ac:dyDescent="0.3">
      <c r="A185" s="1" t="s">
        <v>0</v>
      </c>
      <c r="B185" s="1"/>
      <c r="C185" s="1"/>
      <c r="D185" s="1"/>
      <c r="E185" s="1"/>
      <c r="F185" s="1"/>
    </row>
    <row r="186" spans="1:6" ht="48" customHeight="1" x14ac:dyDescent="0.3">
      <c r="A186" s="2" t="s">
        <v>1</v>
      </c>
      <c r="B186" s="2"/>
      <c r="C186" s="2"/>
      <c r="D186" s="2"/>
      <c r="E186" s="2"/>
      <c r="F186" s="2"/>
    </row>
    <row r="187" spans="1:6" ht="48" customHeight="1" x14ac:dyDescent="0.3">
      <c r="A187" s="2" t="s">
        <v>2</v>
      </c>
      <c r="B187" s="2"/>
      <c r="C187" s="2"/>
      <c r="D187" s="2"/>
      <c r="E187" s="2"/>
      <c r="F187" s="2"/>
    </row>
    <row r="188" spans="1:6" ht="48" customHeight="1" x14ac:dyDescent="0.3">
      <c r="A188" s="2" t="s">
        <v>3</v>
      </c>
      <c r="B188" s="2"/>
      <c r="C188" s="2"/>
      <c r="D188" s="2"/>
      <c r="E188" s="2"/>
      <c r="F188" s="2"/>
    </row>
    <row r="189" spans="1:6" ht="48" customHeight="1" thickBot="1" x14ac:dyDescent="0.35">
      <c r="A189" s="3" t="s">
        <v>4</v>
      </c>
      <c r="B189" s="3"/>
      <c r="C189" s="3"/>
      <c r="D189" s="3"/>
      <c r="E189" s="3"/>
      <c r="F189" s="3"/>
    </row>
    <row r="190" spans="1:6" ht="48" customHeight="1" thickBot="1" x14ac:dyDescent="0.3">
      <c r="A190" s="66" t="s">
        <v>5</v>
      </c>
      <c r="B190" s="67"/>
      <c r="C190" s="68" t="s">
        <v>6</v>
      </c>
      <c r="D190" s="69" t="s">
        <v>7</v>
      </c>
      <c r="E190" s="70" t="s">
        <v>8</v>
      </c>
      <c r="F190" s="71" t="s">
        <v>9</v>
      </c>
    </row>
    <row r="191" spans="1:6" ht="48" customHeight="1" x14ac:dyDescent="0.25">
      <c r="A191" s="72" t="s">
        <v>157</v>
      </c>
      <c r="B191" s="95">
        <v>11051001</v>
      </c>
      <c r="C191" s="73" t="s">
        <v>158</v>
      </c>
      <c r="D191" s="96">
        <v>11</v>
      </c>
      <c r="E191" s="97">
        <v>375.84</v>
      </c>
      <c r="F191" s="76">
        <f t="shared" ref="F191:F206" si="6">D191*E191</f>
        <v>4134.24</v>
      </c>
    </row>
    <row r="192" spans="1:6" ht="48" customHeight="1" x14ac:dyDescent="0.25">
      <c r="A192" s="77" t="s">
        <v>159</v>
      </c>
      <c r="B192" s="98">
        <v>11051001</v>
      </c>
      <c r="C192" s="78" t="s">
        <v>158</v>
      </c>
      <c r="D192" s="83">
        <v>125</v>
      </c>
      <c r="E192" s="99">
        <v>4953.25</v>
      </c>
      <c r="F192" s="100">
        <f t="shared" si="6"/>
        <v>619156.25</v>
      </c>
    </row>
    <row r="193" spans="1:6" ht="48" customHeight="1" x14ac:dyDescent="0.25">
      <c r="A193" s="77" t="s">
        <v>160</v>
      </c>
      <c r="B193" s="98">
        <v>11051001</v>
      </c>
      <c r="C193" s="78" t="s">
        <v>158</v>
      </c>
      <c r="D193" s="83">
        <v>70</v>
      </c>
      <c r="E193" s="99">
        <v>394.4</v>
      </c>
      <c r="F193" s="100">
        <f t="shared" si="6"/>
        <v>27608</v>
      </c>
    </row>
    <row r="194" spans="1:6" ht="48" customHeight="1" x14ac:dyDescent="0.25">
      <c r="A194" s="77" t="s">
        <v>161</v>
      </c>
      <c r="B194" s="98">
        <v>11051001</v>
      </c>
      <c r="C194" s="78" t="s">
        <v>158</v>
      </c>
      <c r="D194" s="83">
        <v>1</v>
      </c>
      <c r="E194" s="99">
        <v>5286.71</v>
      </c>
      <c r="F194" s="100">
        <f t="shared" si="6"/>
        <v>5286.71</v>
      </c>
    </row>
    <row r="195" spans="1:6" ht="48" customHeight="1" x14ac:dyDescent="0.25">
      <c r="A195" s="77" t="s">
        <v>162</v>
      </c>
      <c r="B195" s="98">
        <v>11051001</v>
      </c>
      <c r="C195" s="78" t="s">
        <v>158</v>
      </c>
      <c r="D195" s="83">
        <v>4</v>
      </c>
      <c r="E195" s="99">
        <v>2540.4</v>
      </c>
      <c r="F195" s="100">
        <f t="shared" si="6"/>
        <v>10161.6</v>
      </c>
    </row>
    <row r="196" spans="1:6" ht="48" customHeight="1" x14ac:dyDescent="0.25">
      <c r="A196" s="77" t="s">
        <v>163</v>
      </c>
      <c r="B196" s="98">
        <v>11051001</v>
      </c>
      <c r="C196" s="78" t="s">
        <v>158</v>
      </c>
      <c r="D196" s="83">
        <v>36</v>
      </c>
      <c r="E196" s="99">
        <v>3174.2</v>
      </c>
      <c r="F196" s="100">
        <f t="shared" si="6"/>
        <v>114271.2</v>
      </c>
    </row>
    <row r="197" spans="1:6" ht="48" customHeight="1" x14ac:dyDescent="0.25">
      <c r="A197" s="77" t="s">
        <v>164</v>
      </c>
      <c r="B197" s="98">
        <v>11051001</v>
      </c>
      <c r="C197" s="78" t="s">
        <v>158</v>
      </c>
      <c r="D197" s="83">
        <v>1</v>
      </c>
      <c r="E197" s="99">
        <v>1276</v>
      </c>
      <c r="F197" s="100">
        <f t="shared" si="6"/>
        <v>1276</v>
      </c>
    </row>
    <row r="198" spans="1:6" ht="48" customHeight="1" x14ac:dyDescent="0.25">
      <c r="A198" s="77" t="s">
        <v>165</v>
      </c>
      <c r="B198" s="98">
        <v>11051001</v>
      </c>
      <c r="C198" s="78" t="s">
        <v>158</v>
      </c>
      <c r="D198" s="83">
        <v>42</v>
      </c>
      <c r="E198" s="99">
        <v>2250.4</v>
      </c>
      <c r="F198" s="100">
        <f t="shared" si="6"/>
        <v>94516.800000000003</v>
      </c>
    </row>
    <row r="199" spans="1:6" ht="48" customHeight="1" x14ac:dyDescent="0.25">
      <c r="A199" s="77" t="s">
        <v>166</v>
      </c>
      <c r="B199" s="98">
        <v>11051001</v>
      </c>
      <c r="C199" s="78" t="s">
        <v>158</v>
      </c>
      <c r="D199" s="83">
        <v>34</v>
      </c>
      <c r="E199" s="80">
        <v>4953</v>
      </c>
      <c r="F199" s="100">
        <f t="shared" si="6"/>
        <v>168402</v>
      </c>
    </row>
    <row r="200" spans="1:6" ht="48" customHeight="1" x14ac:dyDescent="0.25">
      <c r="A200" s="77" t="s">
        <v>167</v>
      </c>
      <c r="B200" s="98">
        <v>11051001</v>
      </c>
      <c r="C200" s="78" t="s">
        <v>158</v>
      </c>
      <c r="D200" s="83">
        <v>37</v>
      </c>
      <c r="E200" s="80">
        <v>1800</v>
      </c>
      <c r="F200" s="100">
        <f t="shared" si="6"/>
        <v>66600</v>
      </c>
    </row>
    <row r="201" spans="1:6" ht="48" customHeight="1" x14ac:dyDescent="0.25">
      <c r="A201" s="77" t="s">
        <v>168</v>
      </c>
      <c r="B201" s="98">
        <v>11051001</v>
      </c>
      <c r="C201" s="78" t="s">
        <v>158</v>
      </c>
      <c r="D201" s="79">
        <v>137</v>
      </c>
      <c r="E201" s="80">
        <v>3132</v>
      </c>
      <c r="F201" s="100">
        <f t="shared" si="6"/>
        <v>429084</v>
      </c>
    </row>
    <row r="202" spans="1:6" ht="48" customHeight="1" x14ac:dyDescent="0.25">
      <c r="A202" s="77" t="s">
        <v>169</v>
      </c>
      <c r="B202" s="98">
        <v>11051001</v>
      </c>
      <c r="C202" s="78" t="s">
        <v>158</v>
      </c>
      <c r="D202" s="79">
        <v>2</v>
      </c>
      <c r="E202" s="80">
        <v>4953</v>
      </c>
      <c r="F202" s="100">
        <f t="shared" si="6"/>
        <v>9906</v>
      </c>
    </row>
    <row r="203" spans="1:6" ht="48" customHeight="1" x14ac:dyDescent="0.25">
      <c r="A203" s="77" t="s">
        <v>170</v>
      </c>
      <c r="B203" s="98">
        <v>11051001</v>
      </c>
      <c r="C203" s="78" t="s">
        <v>158</v>
      </c>
      <c r="D203" s="83">
        <v>288</v>
      </c>
      <c r="E203" s="99">
        <v>2920.5</v>
      </c>
      <c r="F203" s="100">
        <f t="shared" si="6"/>
        <v>841104</v>
      </c>
    </row>
    <row r="204" spans="1:6" ht="48" customHeight="1" x14ac:dyDescent="0.25">
      <c r="A204" s="77" t="s">
        <v>171</v>
      </c>
      <c r="B204" s="98">
        <v>11051001</v>
      </c>
      <c r="C204" s="78" t="s">
        <v>158</v>
      </c>
      <c r="D204" s="83">
        <v>128</v>
      </c>
      <c r="E204" s="80">
        <v>1866.35</v>
      </c>
      <c r="F204" s="100">
        <f t="shared" si="6"/>
        <v>238892.79999999999</v>
      </c>
    </row>
    <row r="205" spans="1:6" ht="48" customHeight="1" x14ac:dyDescent="0.25">
      <c r="A205" s="77" t="s">
        <v>172</v>
      </c>
      <c r="B205" s="98">
        <v>11051001</v>
      </c>
      <c r="C205" s="78" t="s">
        <v>158</v>
      </c>
      <c r="D205" s="83">
        <v>13</v>
      </c>
      <c r="E205" s="99">
        <v>690.2</v>
      </c>
      <c r="F205" s="100">
        <f t="shared" si="6"/>
        <v>8972.6</v>
      </c>
    </row>
    <row r="206" spans="1:6" ht="48" customHeight="1" thickBot="1" x14ac:dyDescent="0.3">
      <c r="A206" s="77" t="s">
        <v>173</v>
      </c>
      <c r="B206" s="98">
        <v>11051001</v>
      </c>
      <c r="C206" s="78" t="s">
        <v>158</v>
      </c>
      <c r="D206" s="83">
        <v>135</v>
      </c>
      <c r="E206" s="99">
        <v>1628.99</v>
      </c>
      <c r="F206" s="100">
        <f t="shared" si="6"/>
        <v>219913.65</v>
      </c>
    </row>
    <row r="207" spans="1:6" ht="48" customHeight="1" thickBot="1" x14ac:dyDescent="0.3">
      <c r="A207" s="85" t="s">
        <v>78</v>
      </c>
      <c r="B207" s="86"/>
      <c r="C207" s="87"/>
      <c r="D207" s="88"/>
      <c r="E207" s="89"/>
      <c r="F207" s="90">
        <f>SUM(F191:F206)</f>
        <v>2859285.8499999996</v>
      </c>
    </row>
    <row r="208" spans="1:6" ht="48" customHeight="1" x14ac:dyDescent="0.25">
      <c r="A208" s="91"/>
      <c r="B208" s="91"/>
      <c r="C208" s="92"/>
      <c r="D208" s="93"/>
      <c r="E208" s="94"/>
      <c r="F208" s="94"/>
    </row>
    <row r="209" spans="1:6" ht="48" customHeight="1" x14ac:dyDescent="0.3">
      <c r="A209" s="1" t="s">
        <v>0</v>
      </c>
      <c r="B209" s="1"/>
      <c r="C209" s="1"/>
      <c r="D209" s="1"/>
      <c r="E209" s="1"/>
      <c r="F209" s="1"/>
    </row>
    <row r="210" spans="1:6" ht="48" customHeight="1" x14ac:dyDescent="0.3">
      <c r="A210" s="2" t="s">
        <v>174</v>
      </c>
      <c r="B210" s="2"/>
      <c r="C210" s="2"/>
      <c r="D210" s="2"/>
      <c r="E210" s="2"/>
      <c r="F210" s="2"/>
    </row>
    <row r="211" spans="1:6" ht="48" customHeight="1" x14ac:dyDescent="0.3">
      <c r="A211" s="2" t="s">
        <v>2</v>
      </c>
      <c r="B211" s="2"/>
      <c r="C211" s="2"/>
      <c r="D211" s="2"/>
      <c r="E211" s="2"/>
      <c r="F211" s="2"/>
    </row>
    <row r="212" spans="1:6" ht="48" customHeight="1" x14ac:dyDescent="0.3">
      <c r="A212" s="2" t="s">
        <v>3</v>
      </c>
      <c r="B212" s="2"/>
      <c r="C212" s="2"/>
      <c r="D212" s="2"/>
      <c r="E212" s="2"/>
      <c r="F212" s="2"/>
    </row>
    <row r="213" spans="1:6" ht="48" customHeight="1" thickBot="1" x14ac:dyDescent="0.35">
      <c r="A213" s="3" t="s">
        <v>4</v>
      </c>
      <c r="B213" s="3"/>
      <c r="C213" s="3"/>
      <c r="D213" s="3"/>
      <c r="E213" s="3"/>
      <c r="F213" s="3"/>
    </row>
    <row r="214" spans="1:6" ht="48" customHeight="1" thickBot="1" x14ac:dyDescent="0.3">
      <c r="A214" s="66" t="s">
        <v>5</v>
      </c>
      <c r="B214" s="67"/>
      <c r="C214" s="68" t="s">
        <v>6</v>
      </c>
      <c r="D214" s="69" t="s">
        <v>7</v>
      </c>
      <c r="E214" s="70" t="s">
        <v>8</v>
      </c>
      <c r="F214" s="71" t="s">
        <v>9</v>
      </c>
    </row>
    <row r="215" spans="1:6" ht="48" customHeight="1" x14ac:dyDescent="0.25">
      <c r="A215" s="125" t="s">
        <v>175</v>
      </c>
      <c r="B215" s="126"/>
      <c r="C215" s="73"/>
      <c r="D215" s="127"/>
      <c r="E215" s="97"/>
      <c r="F215" s="76">
        <f>D215*E215</f>
        <v>0</v>
      </c>
    </row>
    <row r="216" spans="1:6" ht="48" customHeight="1" x14ac:dyDescent="0.25">
      <c r="A216" s="16" t="s">
        <v>176</v>
      </c>
      <c r="B216" s="128">
        <v>11051002</v>
      </c>
      <c r="C216" s="18" t="s">
        <v>11</v>
      </c>
      <c r="D216" s="24">
        <v>24</v>
      </c>
      <c r="E216" s="20">
        <v>197.2</v>
      </c>
      <c r="F216" s="100">
        <f>D216*E216</f>
        <v>4732.7999999999993</v>
      </c>
    </row>
    <row r="217" spans="1:6" ht="48" customHeight="1" x14ac:dyDescent="0.25">
      <c r="A217" s="16" t="s">
        <v>177</v>
      </c>
      <c r="B217" s="128">
        <v>11051002</v>
      </c>
      <c r="C217" s="18" t="s">
        <v>11</v>
      </c>
      <c r="D217" s="24">
        <v>6</v>
      </c>
      <c r="E217" s="22">
        <v>856.14</v>
      </c>
      <c r="F217" s="100">
        <f>D217*E217</f>
        <v>5136.84</v>
      </c>
    </row>
    <row r="218" spans="1:6" ht="48" customHeight="1" x14ac:dyDescent="0.25">
      <c r="A218" s="16" t="s">
        <v>178</v>
      </c>
      <c r="B218" s="128">
        <v>11051002</v>
      </c>
      <c r="C218" s="18" t="s">
        <v>116</v>
      </c>
      <c r="D218" s="24">
        <v>2</v>
      </c>
      <c r="E218" s="20">
        <v>800</v>
      </c>
      <c r="F218" s="21">
        <f t="shared" ref="F218:F231" si="7">D218*E218</f>
        <v>1600</v>
      </c>
    </row>
    <row r="219" spans="1:6" ht="48" customHeight="1" x14ac:dyDescent="0.25">
      <c r="A219" s="16" t="s">
        <v>179</v>
      </c>
      <c r="B219" s="128">
        <v>11051002</v>
      </c>
      <c r="C219" s="18" t="s">
        <v>116</v>
      </c>
      <c r="D219" s="24">
        <v>14</v>
      </c>
      <c r="E219" s="22">
        <v>3985.6</v>
      </c>
      <c r="F219" s="21">
        <f t="shared" si="7"/>
        <v>55798.400000000001</v>
      </c>
    </row>
    <row r="220" spans="1:6" ht="48" customHeight="1" x14ac:dyDescent="0.25">
      <c r="A220" s="16" t="s">
        <v>180</v>
      </c>
      <c r="B220" s="128">
        <v>11051002</v>
      </c>
      <c r="C220" s="18" t="s">
        <v>116</v>
      </c>
      <c r="D220" s="24">
        <v>20</v>
      </c>
      <c r="E220" s="20">
        <v>15112.48</v>
      </c>
      <c r="F220" s="21">
        <f t="shared" si="7"/>
        <v>302249.59999999998</v>
      </c>
    </row>
    <row r="221" spans="1:6" ht="48" customHeight="1" x14ac:dyDescent="0.25">
      <c r="A221" s="16" t="s">
        <v>181</v>
      </c>
      <c r="B221" s="128">
        <v>11051002</v>
      </c>
      <c r="C221" s="18" t="s">
        <v>11</v>
      </c>
      <c r="D221" s="46">
        <v>1</v>
      </c>
      <c r="E221" s="20">
        <v>4.6399999999999997</v>
      </c>
      <c r="F221" s="21">
        <f t="shared" si="7"/>
        <v>4.6399999999999997</v>
      </c>
    </row>
    <row r="222" spans="1:6" ht="48" customHeight="1" x14ac:dyDescent="0.25">
      <c r="A222" s="16" t="s">
        <v>182</v>
      </c>
      <c r="B222" s="128">
        <v>11051002</v>
      </c>
      <c r="C222" s="18" t="s">
        <v>11</v>
      </c>
      <c r="D222" s="46">
        <v>9941</v>
      </c>
      <c r="E222" s="22">
        <v>5</v>
      </c>
      <c r="F222" s="21">
        <f t="shared" si="7"/>
        <v>49705</v>
      </c>
    </row>
    <row r="223" spans="1:6" ht="48" customHeight="1" x14ac:dyDescent="0.25">
      <c r="A223" s="16" t="s">
        <v>183</v>
      </c>
      <c r="B223" s="128">
        <v>11051002</v>
      </c>
      <c r="C223" s="18" t="s">
        <v>11</v>
      </c>
      <c r="D223" s="46">
        <v>110</v>
      </c>
      <c r="E223" s="22">
        <v>23.2</v>
      </c>
      <c r="F223" s="21">
        <f t="shared" si="7"/>
        <v>2552</v>
      </c>
    </row>
    <row r="224" spans="1:6" ht="48" customHeight="1" x14ac:dyDescent="0.25">
      <c r="A224" s="16" t="s">
        <v>184</v>
      </c>
      <c r="B224" s="128">
        <v>11051002</v>
      </c>
      <c r="C224" s="18" t="s">
        <v>11</v>
      </c>
      <c r="D224" s="24">
        <v>9</v>
      </c>
      <c r="E224" s="20">
        <v>850</v>
      </c>
      <c r="F224" s="21">
        <f t="shared" si="7"/>
        <v>7650</v>
      </c>
    </row>
    <row r="225" spans="1:6" ht="48" customHeight="1" x14ac:dyDescent="0.25">
      <c r="A225" s="16" t="s">
        <v>185</v>
      </c>
      <c r="B225" s="128">
        <v>11051002</v>
      </c>
      <c r="C225" s="18" t="s">
        <v>11</v>
      </c>
      <c r="D225" s="24">
        <v>5</v>
      </c>
      <c r="E225" s="22">
        <v>13.5</v>
      </c>
      <c r="F225" s="21">
        <f t="shared" si="7"/>
        <v>67.5</v>
      </c>
    </row>
    <row r="226" spans="1:6" ht="48" customHeight="1" x14ac:dyDescent="0.25">
      <c r="A226" s="16" t="s">
        <v>186</v>
      </c>
      <c r="B226" s="128">
        <v>11051002</v>
      </c>
      <c r="C226" s="18" t="s">
        <v>11</v>
      </c>
      <c r="D226" s="24">
        <v>15</v>
      </c>
      <c r="E226" s="20">
        <v>13.5</v>
      </c>
      <c r="F226" s="21">
        <f t="shared" si="7"/>
        <v>202.5</v>
      </c>
    </row>
    <row r="227" spans="1:6" ht="48" customHeight="1" x14ac:dyDescent="0.25">
      <c r="A227" s="16" t="s">
        <v>187</v>
      </c>
      <c r="B227" s="128">
        <v>11051002</v>
      </c>
      <c r="C227" s="18" t="s">
        <v>11</v>
      </c>
      <c r="D227" s="24">
        <v>3</v>
      </c>
      <c r="E227" s="20">
        <v>10125</v>
      </c>
      <c r="F227" s="21">
        <f t="shared" si="7"/>
        <v>30375</v>
      </c>
    </row>
    <row r="228" spans="1:6" ht="48" customHeight="1" x14ac:dyDescent="0.25">
      <c r="A228" s="16" t="s">
        <v>188</v>
      </c>
      <c r="B228" s="128">
        <v>11051002</v>
      </c>
      <c r="C228" s="18" t="s">
        <v>11</v>
      </c>
      <c r="D228" s="24">
        <v>546</v>
      </c>
      <c r="E228" s="20">
        <v>20</v>
      </c>
      <c r="F228" s="21">
        <f t="shared" si="7"/>
        <v>10920</v>
      </c>
    </row>
    <row r="229" spans="1:6" ht="48" customHeight="1" x14ac:dyDescent="0.25">
      <c r="A229" s="16" t="s">
        <v>189</v>
      </c>
      <c r="B229" s="128">
        <v>11051002</v>
      </c>
      <c r="C229" s="18" t="s">
        <v>11</v>
      </c>
      <c r="D229" s="24">
        <v>6</v>
      </c>
      <c r="E229" s="22">
        <v>150</v>
      </c>
      <c r="F229" s="21">
        <f t="shared" si="7"/>
        <v>900</v>
      </c>
    </row>
    <row r="230" spans="1:6" ht="48" customHeight="1" x14ac:dyDescent="0.25">
      <c r="A230" s="16" t="s">
        <v>190</v>
      </c>
      <c r="B230" s="128">
        <v>11051002</v>
      </c>
      <c r="C230" s="18" t="s">
        <v>11</v>
      </c>
      <c r="D230" s="24">
        <v>157</v>
      </c>
      <c r="E230" s="22">
        <v>1132.9000000000001</v>
      </c>
      <c r="F230" s="21">
        <f t="shared" si="7"/>
        <v>177865.30000000002</v>
      </c>
    </row>
    <row r="231" spans="1:6" ht="48" customHeight="1" thickBot="1" x14ac:dyDescent="0.3">
      <c r="A231" s="47" t="s">
        <v>191</v>
      </c>
      <c r="B231" s="129">
        <v>11051002</v>
      </c>
      <c r="C231" s="49" t="s">
        <v>11</v>
      </c>
      <c r="D231" s="130">
        <v>8</v>
      </c>
      <c r="E231" s="131">
        <v>861.45</v>
      </c>
      <c r="F231" s="52">
        <f t="shared" si="7"/>
        <v>6891.6</v>
      </c>
    </row>
    <row r="232" spans="1:6" ht="48" customHeight="1" thickBot="1" x14ac:dyDescent="0.3">
      <c r="A232" s="58" t="s">
        <v>78</v>
      </c>
      <c r="B232" s="59"/>
      <c r="C232" s="59"/>
      <c r="D232" s="60"/>
      <c r="E232" s="132"/>
      <c r="F232" s="62">
        <f>SUM(F216:F231)</f>
        <v>656651.18000000005</v>
      </c>
    </row>
    <row r="233" spans="1:6" ht="48" customHeight="1" x14ac:dyDescent="0.3">
      <c r="A233" s="1" t="s">
        <v>0</v>
      </c>
      <c r="B233" s="1"/>
      <c r="C233" s="1"/>
      <c r="D233" s="1"/>
      <c r="E233" s="1"/>
      <c r="F233" s="1"/>
    </row>
    <row r="234" spans="1:6" ht="48" customHeight="1" x14ac:dyDescent="0.3">
      <c r="A234" s="2" t="s">
        <v>1</v>
      </c>
      <c r="B234" s="2"/>
      <c r="C234" s="2"/>
      <c r="D234" s="2"/>
      <c r="E234" s="2"/>
      <c r="F234" s="2"/>
    </row>
    <row r="235" spans="1:6" ht="48" customHeight="1" x14ac:dyDescent="0.3">
      <c r="A235" s="2" t="s">
        <v>2</v>
      </c>
      <c r="B235" s="2"/>
      <c r="C235" s="2"/>
      <c r="D235" s="2"/>
      <c r="E235" s="2"/>
      <c r="F235" s="2"/>
    </row>
    <row r="236" spans="1:6" ht="48" customHeight="1" x14ac:dyDescent="0.3">
      <c r="A236" s="2" t="s">
        <v>3</v>
      </c>
      <c r="B236" s="2"/>
      <c r="C236" s="2"/>
      <c r="D236" s="2"/>
      <c r="E236" s="2"/>
      <c r="F236" s="2"/>
    </row>
    <row r="237" spans="1:6" ht="48" customHeight="1" thickBot="1" x14ac:dyDescent="0.35">
      <c r="A237" s="3" t="s">
        <v>4</v>
      </c>
      <c r="B237" s="3"/>
      <c r="C237" s="3"/>
      <c r="D237" s="3"/>
      <c r="E237" s="3"/>
      <c r="F237" s="3"/>
    </row>
    <row r="238" spans="1:6" ht="48" customHeight="1" thickBot="1" x14ac:dyDescent="0.3">
      <c r="A238" s="66" t="s">
        <v>5</v>
      </c>
      <c r="B238" s="67"/>
      <c r="C238" s="68" t="s">
        <v>6</v>
      </c>
      <c r="D238" s="69" t="s">
        <v>7</v>
      </c>
      <c r="E238" s="70" t="s">
        <v>8</v>
      </c>
      <c r="F238" s="71" t="s">
        <v>9</v>
      </c>
    </row>
    <row r="239" spans="1:6" ht="48" customHeight="1" x14ac:dyDescent="0.25">
      <c r="A239" s="72" t="s">
        <v>192</v>
      </c>
      <c r="B239" s="133">
        <v>11051002</v>
      </c>
      <c r="C239" s="73" t="s">
        <v>11</v>
      </c>
      <c r="D239" s="96">
        <v>14</v>
      </c>
      <c r="E239" s="75">
        <v>30304</v>
      </c>
      <c r="F239" s="76">
        <f t="shared" ref="F239:F251" si="8">D239*E239</f>
        <v>424256</v>
      </c>
    </row>
    <row r="240" spans="1:6" ht="48" customHeight="1" x14ac:dyDescent="0.25">
      <c r="A240" s="77" t="s">
        <v>193</v>
      </c>
      <c r="B240" s="134">
        <v>11051002</v>
      </c>
      <c r="C240" s="78" t="s">
        <v>116</v>
      </c>
      <c r="D240" s="83">
        <v>57</v>
      </c>
      <c r="E240" s="80">
        <v>1883.2</v>
      </c>
      <c r="F240" s="100">
        <f t="shared" si="8"/>
        <v>107342.40000000001</v>
      </c>
    </row>
    <row r="241" spans="1:6" ht="48" customHeight="1" x14ac:dyDescent="0.25">
      <c r="A241" s="77" t="s">
        <v>194</v>
      </c>
      <c r="B241" s="134">
        <v>11051002</v>
      </c>
      <c r="C241" s="78" t="s">
        <v>116</v>
      </c>
      <c r="D241" s="83">
        <v>30</v>
      </c>
      <c r="E241" s="80">
        <v>2690</v>
      </c>
      <c r="F241" s="100">
        <f t="shared" si="8"/>
        <v>80700</v>
      </c>
    </row>
    <row r="242" spans="1:6" ht="48" customHeight="1" x14ac:dyDescent="0.25">
      <c r="A242" s="77" t="s">
        <v>195</v>
      </c>
      <c r="B242" s="134">
        <v>11051002</v>
      </c>
      <c r="C242" s="78" t="s">
        <v>116</v>
      </c>
      <c r="D242" s="83">
        <v>40</v>
      </c>
      <c r="E242" s="99">
        <v>743.4</v>
      </c>
      <c r="F242" s="100">
        <f t="shared" si="8"/>
        <v>29736</v>
      </c>
    </row>
    <row r="243" spans="1:6" ht="48" customHeight="1" x14ac:dyDescent="0.25">
      <c r="A243" s="77" t="s">
        <v>196</v>
      </c>
      <c r="B243" s="134">
        <v>11051002</v>
      </c>
      <c r="C243" s="78" t="s">
        <v>116</v>
      </c>
      <c r="D243" s="79">
        <v>12</v>
      </c>
      <c r="E243" s="99">
        <v>1746.99</v>
      </c>
      <c r="F243" s="100">
        <f t="shared" si="8"/>
        <v>20963.88</v>
      </c>
    </row>
    <row r="244" spans="1:6" ht="48" customHeight="1" x14ac:dyDescent="0.25">
      <c r="A244" s="77" t="s">
        <v>197</v>
      </c>
      <c r="B244" s="134">
        <v>11051002</v>
      </c>
      <c r="C244" s="78" t="s">
        <v>116</v>
      </c>
      <c r="D244" s="79">
        <v>35</v>
      </c>
      <c r="E244" s="99">
        <v>1746.99</v>
      </c>
      <c r="F244" s="100">
        <f t="shared" si="8"/>
        <v>61144.65</v>
      </c>
    </row>
    <row r="245" spans="1:6" ht="48" customHeight="1" x14ac:dyDescent="0.25">
      <c r="A245" s="77" t="s">
        <v>198</v>
      </c>
      <c r="B245" s="134">
        <v>11051002</v>
      </c>
      <c r="C245" s="78" t="s">
        <v>116</v>
      </c>
      <c r="D245" s="79">
        <v>4</v>
      </c>
      <c r="E245" s="80">
        <v>858.4</v>
      </c>
      <c r="F245" s="100">
        <f t="shared" si="8"/>
        <v>3433.6</v>
      </c>
    </row>
    <row r="246" spans="1:6" ht="48" customHeight="1" x14ac:dyDescent="0.25">
      <c r="A246" s="77" t="s">
        <v>199</v>
      </c>
      <c r="B246" s="134">
        <v>11051002</v>
      </c>
      <c r="C246" s="78" t="s">
        <v>116</v>
      </c>
      <c r="D246" s="79">
        <v>12</v>
      </c>
      <c r="E246" s="99">
        <v>1746.99</v>
      </c>
      <c r="F246" s="100">
        <f t="shared" si="8"/>
        <v>20963.88</v>
      </c>
    </row>
    <row r="247" spans="1:6" ht="48" customHeight="1" x14ac:dyDescent="0.25">
      <c r="A247" s="77" t="s">
        <v>200</v>
      </c>
      <c r="B247" s="134">
        <v>11051002</v>
      </c>
      <c r="C247" s="78" t="s">
        <v>116</v>
      </c>
      <c r="D247" s="79">
        <v>12</v>
      </c>
      <c r="E247" s="99">
        <v>1746.99</v>
      </c>
      <c r="F247" s="100">
        <f t="shared" si="8"/>
        <v>20963.88</v>
      </c>
    </row>
    <row r="248" spans="1:6" ht="48" customHeight="1" x14ac:dyDescent="0.25">
      <c r="A248" s="77" t="s">
        <v>201</v>
      </c>
      <c r="B248" s="134">
        <v>11051002</v>
      </c>
      <c r="C248" s="78" t="s">
        <v>116</v>
      </c>
      <c r="D248" s="79">
        <v>12</v>
      </c>
      <c r="E248" s="99">
        <v>1746.99</v>
      </c>
      <c r="F248" s="100">
        <f t="shared" si="8"/>
        <v>20963.88</v>
      </c>
    </row>
    <row r="249" spans="1:6" ht="48" customHeight="1" x14ac:dyDescent="0.25">
      <c r="A249" s="135" t="s">
        <v>202</v>
      </c>
      <c r="B249" s="134">
        <v>11051002</v>
      </c>
      <c r="C249" s="103" t="s">
        <v>116</v>
      </c>
      <c r="D249" s="103">
        <v>300</v>
      </c>
      <c r="E249" s="136">
        <v>2690</v>
      </c>
      <c r="F249" s="137">
        <f t="shared" si="8"/>
        <v>807000</v>
      </c>
    </row>
    <row r="250" spans="1:6" ht="48" customHeight="1" x14ac:dyDescent="0.25">
      <c r="A250" s="135" t="s">
        <v>203</v>
      </c>
      <c r="B250" s="138">
        <v>11051001</v>
      </c>
      <c r="C250" s="103" t="s">
        <v>116</v>
      </c>
      <c r="D250" s="103">
        <v>180</v>
      </c>
      <c r="E250" s="136">
        <v>2150</v>
      </c>
      <c r="F250" s="137">
        <f t="shared" si="8"/>
        <v>387000</v>
      </c>
    </row>
    <row r="251" spans="1:6" ht="48" customHeight="1" x14ac:dyDescent="0.25">
      <c r="A251" s="135" t="s">
        <v>204</v>
      </c>
      <c r="B251" s="138">
        <v>11051002</v>
      </c>
      <c r="C251" s="103" t="s">
        <v>116</v>
      </c>
      <c r="D251" s="103">
        <v>38</v>
      </c>
      <c r="E251" s="136">
        <v>697.5</v>
      </c>
      <c r="F251" s="137">
        <f t="shared" si="8"/>
        <v>26505</v>
      </c>
    </row>
    <row r="252" spans="1:6" ht="48" customHeight="1" thickBot="1" x14ac:dyDescent="0.3">
      <c r="A252" s="139" t="s">
        <v>205</v>
      </c>
      <c r="B252" s="140"/>
      <c r="C252" s="141"/>
      <c r="D252" s="142"/>
      <c r="E252" s="143"/>
      <c r="F252" s="144">
        <f>SUM(F239:F251)</f>
        <v>2010973.17</v>
      </c>
    </row>
    <row r="253" spans="1:6" ht="48" customHeight="1" thickBot="1" x14ac:dyDescent="0.3">
      <c r="A253" s="85" t="s">
        <v>206</v>
      </c>
      <c r="B253" s="86"/>
      <c r="C253" s="87"/>
      <c r="D253" s="88"/>
      <c r="E253" s="89"/>
      <c r="F253" s="90">
        <f>F252+F232+F207</f>
        <v>5526910.1999999993</v>
      </c>
    </row>
    <row r="254" spans="1:6" ht="48" customHeight="1" x14ac:dyDescent="0.3">
      <c r="A254" s="1" t="s">
        <v>0</v>
      </c>
      <c r="B254" s="1"/>
      <c r="C254" s="1"/>
      <c r="D254" s="1"/>
      <c r="E254" s="1"/>
      <c r="F254" s="1"/>
    </row>
    <row r="255" spans="1:6" ht="48" customHeight="1" x14ac:dyDescent="0.3">
      <c r="A255" s="2" t="s">
        <v>1</v>
      </c>
      <c r="B255" s="2"/>
      <c r="C255" s="2"/>
      <c r="D255" s="2"/>
      <c r="E255" s="2"/>
      <c r="F255" s="2"/>
    </row>
    <row r="256" spans="1:6" ht="48" customHeight="1" x14ac:dyDescent="0.3">
      <c r="A256" s="2" t="s">
        <v>2</v>
      </c>
      <c r="B256" s="2"/>
      <c r="C256" s="2"/>
      <c r="D256" s="2"/>
      <c r="E256" s="2"/>
      <c r="F256" s="2"/>
    </row>
    <row r="257" spans="1:6" ht="48" customHeight="1" x14ac:dyDescent="0.3">
      <c r="A257" s="2" t="s">
        <v>3</v>
      </c>
      <c r="B257" s="2"/>
      <c r="C257" s="2"/>
      <c r="D257" s="2"/>
      <c r="E257" s="2"/>
      <c r="F257" s="2"/>
    </row>
    <row r="258" spans="1:6" ht="48" customHeight="1" thickBot="1" x14ac:dyDescent="0.35">
      <c r="A258" s="3" t="s">
        <v>4</v>
      </c>
      <c r="B258" s="3"/>
      <c r="C258" s="3"/>
      <c r="D258" s="3"/>
      <c r="E258" s="3"/>
      <c r="F258" s="3"/>
    </row>
    <row r="259" spans="1:6" ht="48" customHeight="1" thickBot="1" x14ac:dyDescent="0.3">
      <c r="A259" s="66" t="s">
        <v>5</v>
      </c>
      <c r="B259" s="67"/>
      <c r="C259" s="68" t="s">
        <v>6</v>
      </c>
      <c r="D259" s="69" t="s">
        <v>7</v>
      </c>
      <c r="E259" s="70" t="s">
        <v>8</v>
      </c>
      <c r="F259" s="71" t="s">
        <v>9</v>
      </c>
    </row>
    <row r="260" spans="1:6" ht="48" customHeight="1" x14ac:dyDescent="0.25">
      <c r="A260" s="145" t="s">
        <v>207</v>
      </c>
      <c r="B260" s="146"/>
      <c r="C260" s="73"/>
      <c r="D260" s="127"/>
      <c r="E260" s="97"/>
      <c r="F260" s="76">
        <f t="shared" ref="F260:F274" si="9">D260*E260</f>
        <v>0</v>
      </c>
    </row>
    <row r="261" spans="1:6" ht="48" customHeight="1" x14ac:dyDescent="0.25">
      <c r="A261" s="77" t="s">
        <v>208</v>
      </c>
      <c r="B261" s="134">
        <v>11052002</v>
      </c>
      <c r="C261" s="78" t="s">
        <v>11</v>
      </c>
      <c r="D261" s="83">
        <v>35</v>
      </c>
      <c r="E261" s="99">
        <v>348</v>
      </c>
      <c r="F261" s="100">
        <f t="shared" si="9"/>
        <v>12180</v>
      </c>
    </row>
    <row r="262" spans="1:6" ht="48" customHeight="1" x14ac:dyDescent="0.25">
      <c r="A262" s="147" t="s">
        <v>209</v>
      </c>
      <c r="B262" s="134">
        <v>11052002</v>
      </c>
      <c r="C262" s="148" t="s">
        <v>11</v>
      </c>
      <c r="D262" s="149">
        <v>80</v>
      </c>
      <c r="E262" s="150">
        <v>200</v>
      </c>
      <c r="F262" s="100">
        <f t="shared" si="9"/>
        <v>16000</v>
      </c>
    </row>
    <row r="263" spans="1:6" ht="48" customHeight="1" x14ac:dyDescent="0.25">
      <c r="A263" s="147" t="s">
        <v>210</v>
      </c>
      <c r="B263" s="134">
        <v>11052002</v>
      </c>
      <c r="C263" s="148" t="s">
        <v>11</v>
      </c>
      <c r="D263" s="149">
        <v>536</v>
      </c>
      <c r="E263" s="151">
        <v>195</v>
      </c>
      <c r="F263" s="100">
        <f t="shared" si="9"/>
        <v>104520</v>
      </c>
    </row>
    <row r="264" spans="1:6" ht="48" customHeight="1" x14ac:dyDescent="0.25">
      <c r="A264" s="77" t="s">
        <v>211</v>
      </c>
      <c r="B264" s="134">
        <v>11052002</v>
      </c>
      <c r="C264" s="78" t="s">
        <v>11</v>
      </c>
      <c r="D264" s="82">
        <v>867</v>
      </c>
      <c r="E264" s="99">
        <v>7.67</v>
      </c>
      <c r="F264" s="152">
        <f t="shared" si="9"/>
        <v>6649.89</v>
      </c>
    </row>
    <row r="265" spans="1:6" ht="48" customHeight="1" x14ac:dyDescent="0.25">
      <c r="A265" s="77" t="s">
        <v>212</v>
      </c>
      <c r="B265" s="134">
        <v>11052002</v>
      </c>
      <c r="C265" s="78" t="s">
        <v>11</v>
      </c>
      <c r="D265" s="82">
        <v>825</v>
      </c>
      <c r="E265" s="99">
        <v>6.9</v>
      </c>
      <c r="F265" s="152">
        <f t="shared" si="9"/>
        <v>5692.5</v>
      </c>
    </row>
    <row r="266" spans="1:6" ht="48" customHeight="1" x14ac:dyDescent="0.25">
      <c r="A266" s="77" t="s">
        <v>213</v>
      </c>
      <c r="B266" s="134">
        <v>11052002</v>
      </c>
      <c r="C266" s="78" t="s">
        <v>214</v>
      </c>
      <c r="D266" s="83">
        <v>432</v>
      </c>
      <c r="E266" s="99">
        <v>566.4</v>
      </c>
      <c r="F266" s="152">
        <f t="shared" si="9"/>
        <v>244684.79999999999</v>
      </c>
    </row>
    <row r="267" spans="1:6" ht="48" customHeight="1" x14ac:dyDescent="0.25">
      <c r="A267" s="77" t="s">
        <v>215</v>
      </c>
      <c r="B267" s="134">
        <v>11052002</v>
      </c>
      <c r="C267" s="78" t="s">
        <v>11</v>
      </c>
      <c r="D267" s="83">
        <v>76</v>
      </c>
      <c r="E267" s="80">
        <v>130.9</v>
      </c>
      <c r="F267" s="152">
        <f t="shared" si="9"/>
        <v>9948.4</v>
      </c>
    </row>
    <row r="268" spans="1:6" ht="48" customHeight="1" x14ac:dyDescent="0.25">
      <c r="A268" s="77" t="s">
        <v>216</v>
      </c>
      <c r="B268" s="134">
        <v>11052002</v>
      </c>
      <c r="C268" s="78" t="s">
        <v>214</v>
      </c>
      <c r="D268" s="83">
        <v>229</v>
      </c>
      <c r="E268" s="80">
        <v>241.9</v>
      </c>
      <c r="F268" s="152">
        <f t="shared" si="9"/>
        <v>55395.1</v>
      </c>
    </row>
    <row r="269" spans="1:6" ht="48" customHeight="1" x14ac:dyDescent="0.25">
      <c r="A269" s="77" t="s">
        <v>217</v>
      </c>
      <c r="B269" s="134">
        <v>11052002</v>
      </c>
      <c r="C269" s="78" t="s">
        <v>218</v>
      </c>
      <c r="D269" s="83">
        <v>200</v>
      </c>
      <c r="E269" s="99">
        <v>1758.2</v>
      </c>
      <c r="F269" s="152">
        <f t="shared" si="9"/>
        <v>351640</v>
      </c>
    </row>
    <row r="270" spans="1:6" ht="48" customHeight="1" x14ac:dyDescent="0.25">
      <c r="A270" s="77" t="s">
        <v>219</v>
      </c>
      <c r="B270" s="134">
        <v>11052002</v>
      </c>
      <c r="C270" s="78" t="s">
        <v>11</v>
      </c>
      <c r="D270" s="83">
        <v>183</v>
      </c>
      <c r="E270" s="99">
        <v>17.399999999999999</v>
      </c>
      <c r="F270" s="152">
        <f t="shared" si="9"/>
        <v>3184.2</v>
      </c>
    </row>
    <row r="271" spans="1:6" ht="48" customHeight="1" x14ac:dyDescent="0.25">
      <c r="A271" s="77" t="s">
        <v>220</v>
      </c>
      <c r="B271" s="134">
        <v>11052002</v>
      </c>
      <c r="C271" s="78" t="s">
        <v>11</v>
      </c>
      <c r="D271" s="83">
        <v>412</v>
      </c>
      <c r="E271" s="80">
        <v>1220</v>
      </c>
      <c r="F271" s="152">
        <f t="shared" si="9"/>
        <v>502640</v>
      </c>
    </row>
    <row r="272" spans="1:6" ht="48" customHeight="1" x14ac:dyDescent="0.25">
      <c r="A272" s="77" t="s">
        <v>221</v>
      </c>
      <c r="B272" s="134">
        <v>11052002</v>
      </c>
      <c r="C272" s="78" t="s">
        <v>11</v>
      </c>
      <c r="D272" s="83">
        <v>342</v>
      </c>
      <c r="E272" s="99">
        <v>1475</v>
      </c>
      <c r="F272" s="152">
        <f t="shared" si="9"/>
        <v>504450</v>
      </c>
    </row>
    <row r="273" spans="1:6" ht="48" customHeight="1" x14ac:dyDescent="0.25">
      <c r="A273" s="77" t="s">
        <v>222</v>
      </c>
      <c r="B273" s="134">
        <v>11052002</v>
      </c>
      <c r="C273" s="78" t="s">
        <v>223</v>
      </c>
      <c r="D273" s="83">
        <v>254</v>
      </c>
      <c r="E273" s="99">
        <v>82.6</v>
      </c>
      <c r="F273" s="152">
        <f t="shared" si="9"/>
        <v>20980.399999999998</v>
      </c>
    </row>
    <row r="274" spans="1:6" ht="48" customHeight="1" thickBot="1" x14ac:dyDescent="0.3">
      <c r="A274" s="147" t="s">
        <v>224</v>
      </c>
      <c r="B274" s="140">
        <v>11052002</v>
      </c>
      <c r="C274" s="148" t="s">
        <v>214</v>
      </c>
      <c r="D274" s="149">
        <v>57</v>
      </c>
      <c r="E274" s="150">
        <v>218.3</v>
      </c>
      <c r="F274" s="152">
        <f t="shared" si="9"/>
        <v>12443.1</v>
      </c>
    </row>
    <row r="275" spans="1:6" ht="48" customHeight="1" thickBot="1" x14ac:dyDescent="0.3">
      <c r="A275" s="85" t="s">
        <v>78</v>
      </c>
      <c r="B275" s="86"/>
      <c r="C275" s="153"/>
      <c r="D275" s="154"/>
      <c r="E275" s="155"/>
      <c r="F275" s="113">
        <f>SUM(F261:F274)</f>
        <v>1850408.39</v>
      </c>
    </row>
    <row r="276" spans="1:6" ht="48" customHeight="1" x14ac:dyDescent="0.25">
      <c r="A276" s="91"/>
      <c r="B276" s="91"/>
      <c r="C276" s="156"/>
      <c r="D276" s="157"/>
      <c r="E276" s="158"/>
      <c r="F276" s="158"/>
    </row>
    <row r="277" spans="1:6" ht="48" customHeight="1" x14ac:dyDescent="0.3">
      <c r="A277" s="1" t="s">
        <v>0</v>
      </c>
      <c r="B277" s="1"/>
      <c r="C277" s="1"/>
      <c r="D277" s="1"/>
      <c r="E277" s="1"/>
      <c r="F277" s="1"/>
    </row>
    <row r="278" spans="1:6" ht="48" customHeight="1" x14ac:dyDescent="0.3">
      <c r="A278" s="2" t="s">
        <v>1</v>
      </c>
      <c r="B278" s="2"/>
      <c r="C278" s="2"/>
      <c r="D278" s="2"/>
      <c r="E278" s="2"/>
      <c r="F278" s="2"/>
    </row>
    <row r="279" spans="1:6" ht="48" customHeight="1" x14ac:dyDescent="0.3">
      <c r="A279" s="2" t="s">
        <v>2</v>
      </c>
      <c r="B279" s="2"/>
      <c r="C279" s="2"/>
      <c r="D279" s="2"/>
      <c r="E279" s="2"/>
      <c r="F279" s="2"/>
    </row>
    <row r="280" spans="1:6" ht="48" customHeight="1" thickBot="1" x14ac:dyDescent="0.35">
      <c r="A280" s="3" t="s">
        <v>4</v>
      </c>
      <c r="B280" s="3"/>
      <c r="C280" s="3"/>
      <c r="D280" s="3"/>
      <c r="E280" s="3"/>
      <c r="F280" s="3"/>
    </row>
    <row r="281" spans="1:6" ht="48" customHeight="1" thickBot="1" x14ac:dyDescent="0.35">
      <c r="A281" s="3"/>
      <c r="B281" s="3"/>
      <c r="C281" s="3"/>
      <c r="D281" s="3"/>
      <c r="E281" s="3"/>
      <c r="F281" s="3"/>
    </row>
    <row r="282" spans="1:6" ht="48" customHeight="1" thickBot="1" x14ac:dyDescent="0.3">
      <c r="A282" s="66" t="s">
        <v>5</v>
      </c>
      <c r="B282" s="67"/>
      <c r="C282" s="68" t="s">
        <v>6</v>
      </c>
      <c r="D282" s="69" t="s">
        <v>7</v>
      </c>
      <c r="E282" s="70" t="s">
        <v>8</v>
      </c>
      <c r="F282" s="71" t="s">
        <v>9</v>
      </c>
    </row>
    <row r="283" spans="1:6" ht="48" customHeight="1" x14ac:dyDescent="0.25">
      <c r="A283" s="72" t="s">
        <v>225</v>
      </c>
      <c r="B283" s="133">
        <v>11052002</v>
      </c>
      <c r="C283" s="73" t="s">
        <v>11</v>
      </c>
      <c r="D283" s="96">
        <v>213</v>
      </c>
      <c r="E283" s="75">
        <v>210</v>
      </c>
      <c r="F283" s="76">
        <f>D283*E283</f>
        <v>44730</v>
      </c>
    </row>
    <row r="284" spans="1:6" ht="48" customHeight="1" x14ac:dyDescent="0.25">
      <c r="A284" s="77" t="s">
        <v>226</v>
      </c>
      <c r="B284" s="134">
        <v>11052002</v>
      </c>
      <c r="C284" s="78" t="s">
        <v>11</v>
      </c>
      <c r="D284" s="83">
        <v>77</v>
      </c>
      <c r="E284" s="99">
        <v>1746.4</v>
      </c>
      <c r="F284" s="100">
        <f>D284*E284</f>
        <v>134472.80000000002</v>
      </c>
    </row>
    <row r="285" spans="1:6" ht="48" customHeight="1" x14ac:dyDescent="0.25">
      <c r="A285" s="77" t="s">
        <v>227</v>
      </c>
      <c r="B285" s="134">
        <v>11052002</v>
      </c>
      <c r="C285" s="78" t="s">
        <v>11</v>
      </c>
      <c r="D285" s="83">
        <v>696</v>
      </c>
      <c r="E285" s="80">
        <v>225</v>
      </c>
      <c r="F285" s="100">
        <f t="shared" ref="F285:F297" si="10">D285*E285</f>
        <v>156600</v>
      </c>
    </row>
    <row r="286" spans="1:6" ht="48" customHeight="1" x14ac:dyDescent="0.25">
      <c r="A286" s="77" t="s">
        <v>228</v>
      </c>
      <c r="B286" s="134">
        <v>11052002</v>
      </c>
      <c r="C286" s="78" t="s">
        <v>229</v>
      </c>
      <c r="D286" s="83">
        <v>200</v>
      </c>
      <c r="E286" s="80">
        <v>199</v>
      </c>
      <c r="F286" s="100">
        <f t="shared" si="10"/>
        <v>39800</v>
      </c>
    </row>
    <row r="287" spans="1:6" ht="48" customHeight="1" x14ac:dyDescent="0.25">
      <c r="A287" s="77" t="s">
        <v>230</v>
      </c>
      <c r="B287" s="134">
        <v>11052002</v>
      </c>
      <c r="C287" s="78" t="s">
        <v>11</v>
      </c>
      <c r="D287" s="83">
        <v>254</v>
      </c>
      <c r="E287" s="80">
        <v>194.5</v>
      </c>
      <c r="F287" s="100">
        <f t="shared" si="10"/>
        <v>49403</v>
      </c>
    </row>
    <row r="288" spans="1:6" ht="48" customHeight="1" x14ac:dyDescent="0.25">
      <c r="A288" s="77" t="s">
        <v>231</v>
      </c>
      <c r="B288" s="134">
        <v>11052002</v>
      </c>
      <c r="C288" s="78" t="s">
        <v>11</v>
      </c>
      <c r="D288" s="83">
        <v>200</v>
      </c>
      <c r="E288" s="80">
        <v>165.4</v>
      </c>
      <c r="F288" s="100">
        <f t="shared" si="10"/>
        <v>33080</v>
      </c>
    </row>
    <row r="289" spans="1:6" ht="48" customHeight="1" x14ac:dyDescent="0.25">
      <c r="A289" s="77" t="s">
        <v>232</v>
      </c>
      <c r="B289" s="134">
        <v>11052002</v>
      </c>
      <c r="C289" s="78" t="s">
        <v>233</v>
      </c>
      <c r="D289" s="83">
        <v>404</v>
      </c>
      <c r="E289" s="80">
        <v>1095</v>
      </c>
      <c r="F289" s="100">
        <f t="shared" si="10"/>
        <v>442380</v>
      </c>
    </row>
    <row r="290" spans="1:6" ht="48" customHeight="1" x14ac:dyDescent="0.25">
      <c r="A290" s="77" t="s">
        <v>234</v>
      </c>
      <c r="B290" s="134">
        <v>11052002</v>
      </c>
      <c r="C290" s="78" t="s">
        <v>11</v>
      </c>
      <c r="D290" s="83">
        <v>408</v>
      </c>
      <c r="E290" s="80">
        <v>165.5</v>
      </c>
      <c r="F290" s="100">
        <f t="shared" si="10"/>
        <v>67524</v>
      </c>
    </row>
    <row r="291" spans="1:6" ht="48" customHeight="1" x14ac:dyDescent="0.25">
      <c r="A291" s="77" t="s">
        <v>235</v>
      </c>
      <c r="B291" s="134">
        <v>11052002</v>
      </c>
      <c r="C291" s="78" t="s">
        <v>11</v>
      </c>
      <c r="D291" s="83">
        <v>268</v>
      </c>
      <c r="E291" s="80">
        <v>75</v>
      </c>
      <c r="F291" s="100">
        <f t="shared" si="10"/>
        <v>20100</v>
      </c>
    </row>
    <row r="292" spans="1:6" ht="48" customHeight="1" x14ac:dyDescent="0.25">
      <c r="A292" s="77" t="s">
        <v>236</v>
      </c>
      <c r="B292" s="134">
        <v>11052002</v>
      </c>
      <c r="C292" s="78" t="s">
        <v>11</v>
      </c>
      <c r="D292" s="83">
        <v>767</v>
      </c>
      <c r="E292" s="80">
        <v>970</v>
      </c>
      <c r="F292" s="100">
        <f t="shared" si="10"/>
        <v>743990</v>
      </c>
    </row>
    <row r="293" spans="1:6" ht="48" customHeight="1" x14ac:dyDescent="0.25">
      <c r="A293" s="77" t="s">
        <v>237</v>
      </c>
      <c r="B293" s="134">
        <v>11052002</v>
      </c>
      <c r="C293" s="78" t="s">
        <v>11</v>
      </c>
      <c r="D293" s="83">
        <v>147</v>
      </c>
      <c r="E293" s="80">
        <v>155.94999999999999</v>
      </c>
      <c r="F293" s="100">
        <f t="shared" si="10"/>
        <v>22924.649999999998</v>
      </c>
    </row>
    <row r="294" spans="1:6" ht="48" customHeight="1" x14ac:dyDescent="0.25">
      <c r="A294" s="77" t="s">
        <v>238</v>
      </c>
      <c r="B294" s="134">
        <v>11052002</v>
      </c>
      <c r="C294" s="78" t="s">
        <v>11</v>
      </c>
      <c r="D294" s="83">
        <v>1800</v>
      </c>
      <c r="E294" s="99">
        <v>3.48</v>
      </c>
      <c r="F294" s="100">
        <f t="shared" si="10"/>
        <v>6264</v>
      </c>
    </row>
    <row r="295" spans="1:6" ht="48" customHeight="1" x14ac:dyDescent="0.25">
      <c r="A295" s="147" t="s">
        <v>239</v>
      </c>
      <c r="B295" s="134">
        <v>11052002</v>
      </c>
      <c r="C295" s="148" t="s">
        <v>240</v>
      </c>
      <c r="D295" s="149">
        <v>1122</v>
      </c>
      <c r="E295" s="151">
        <v>61.95</v>
      </c>
      <c r="F295" s="100">
        <f t="shared" si="10"/>
        <v>69507.900000000009</v>
      </c>
    </row>
    <row r="296" spans="1:6" ht="48" customHeight="1" x14ac:dyDescent="0.25">
      <c r="A296" s="147" t="s">
        <v>241</v>
      </c>
      <c r="B296" s="134">
        <v>11052002</v>
      </c>
      <c r="C296" s="148" t="s">
        <v>240</v>
      </c>
      <c r="D296" s="149">
        <v>934</v>
      </c>
      <c r="E296" s="151">
        <v>69</v>
      </c>
      <c r="F296" s="100">
        <f t="shared" si="10"/>
        <v>64446</v>
      </c>
    </row>
    <row r="297" spans="1:6" ht="48" customHeight="1" x14ac:dyDescent="0.25">
      <c r="A297" s="77" t="s">
        <v>242</v>
      </c>
      <c r="B297" s="134">
        <v>11052002</v>
      </c>
      <c r="C297" s="78" t="s">
        <v>229</v>
      </c>
      <c r="D297" s="83">
        <v>200</v>
      </c>
      <c r="E297" s="99">
        <v>98.6</v>
      </c>
      <c r="F297" s="100">
        <f t="shared" si="10"/>
        <v>19720</v>
      </c>
    </row>
    <row r="298" spans="1:6" ht="48" customHeight="1" x14ac:dyDescent="0.25">
      <c r="A298" s="159" t="s">
        <v>78</v>
      </c>
      <c r="B298" s="134"/>
      <c r="C298" s="160"/>
      <c r="D298" s="161"/>
      <c r="E298" s="162"/>
      <c r="F298" s="163">
        <f>SUM(F283:F297)</f>
        <v>1914942.3499999999</v>
      </c>
    </row>
    <row r="299" spans="1:6" ht="48" customHeight="1" thickBot="1" x14ac:dyDescent="0.3">
      <c r="A299" s="139" t="s">
        <v>206</v>
      </c>
      <c r="B299" s="140"/>
      <c r="C299" s="141"/>
      <c r="D299" s="142"/>
      <c r="E299" s="143"/>
      <c r="F299" s="144">
        <f>F298+F275</f>
        <v>3765350.7399999998</v>
      </c>
    </row>
    <row r="300" spans="1:6" ht="48" customHeight="1" thickBot="1" x14ac:dyDescent="0.35">
      <c r="A300" s="85" t="s">
        <v>243</v>
      </c>
      <c r="B300" s="86"/>
      <c r="C300" s="164"/>
      <c r="D300" s="165"/>
      <c r="E300" s="164"/>
      <c r="F300" s="166">
        <f>F299+F253+F183</f>
        <v>21770247.68</v>
      </c>
    </row>
    <row r="301" spans="1:6" ht="48" customHeight="1" x14ac:dyDescent="0.3">
      <c r="A301" s="167"/>
      <c r="B301" s="167"/>
      <c r="C301" s="167"/>
      <c r="D301" s="167"/>
      <c r="E301" s="167"/>
      <c r="F301" s="167"/>
    </row>
    <row r="302" spans="1:6" ht="48" customHeight="1" x14ac:dyDescent="0.3">
      <c r="A302" s="1" t="s">
        <v>0</v>
      </c>
      <c r="B302" s="1"/>
      <c r="C302" s="1"/>
      <c r="D302" s="1"/>
      <c r="E302" s="1"/>
      <c r="F302" s="1"/>
    </row>
    <row r="303" spans="1:6" ht="48" customHeight="1" x14ac:dyDescent="0.3">
      <c r="A303" s="2" t="s">
        <v>1</v>
      </c>
      <c r="B303" s="2"/>
      <c r="C303" s="2"/>
      <c r="D303" s="2"/>
      <c r="E303" s="2"/>
      <c r="F303" s="2"/>
    </row>
    <row r="304" spans="1:6" ht="48" customHeight="1" x14ac:dyDescent="0.3">
      <c r="A304" s="2" t="s">
        <v>2</v>
      </c>
      <c r="B304" s="2"/>
      <c r="C304" s="2"/>
      <c r="D304" s="2"/>
      <c r="E304" s="2"/>
      <c r="F304" s="2"/>
    </row>
    <row r="305" spans="1:6" ht="48" customHeight="1" x14ac:dyDescent="0.3">
      <c r="A305" s="2" t="s">
        <v>3</v>
      </c>
      <c r="B305" s="2"/>
      <c r="C305" s="2"/>
      <c r="D305" s="2"/>
      <c r="E305" s="2"/>
      <c r="F305" s="2"/>
    </row>
    <row r="306" spans="1:6" ht="48" customHeight="1" thickBot="1" x14ac:dyDescent="0.35">
      <c r="A306" s="3" t="s">
        <v>4</v>
      </c>
      <c r="B306" s="3"/>
      <c r="C306" s="3"/>
      <c r="D306" s="3"/>
      <c r="E306" s="3"/>
      <c r="F306" s="3"/>
    </row>
    <row r="307" spans="1:6" ht="48" customHeight="1" x14ac:dyDescent="0.25">
      <c r="A307" s="168"/>
      <c r="B307" s="168"/>
      <c r="C307" s="169"/>
      <c r="D307" s="169"/>
      <c r="E307" s="170"/>
      <c r="F307" s="170"/>
    </row>
    <row r="308" spans="1:6" ht="48" customHeight="1" x14ac:dyDescent="0.25">
      <c r="A308" s="168" t="s">
        <v>244</v>
      </c>
      <c r="B308" s="168"/>
      <c r="C308" s="169"/>
      <c r="D308" s="169"/>
      <c r="E308" s="170"/>
      <c r="F308" s="171"/>
    </row>
    <row r="309" spans="1:6" ht="48" customHeight="1" x14ac:dyDescent="0.25">
      <c r="A309" s="168"/>
      <c r="B309" s="168"/>
      <c r="C309" s="169"/>
      <c r="D309" s="169"/>
      <c r="E309" s="170"/>
      <c r="F309" s="170"/>
    </row>
    <row r="310" spans="1:6" ht="48" customHeight="1" x14ac:dyDescent="0.25">
      <c r="A310" s="168"/>
      <c r="B310" s="168"/>
      <c r="C310" s="172"/>
      <c r="D310" s="173"/>
      <c r="E310" s="170"/>
      <c r="F310" s="170"/>
    </row>
    <row r="311" spans="1:6" ht="48" customHeight="1" x14ac:dyDescent="0.25">
      <c r="A311" s="168"/>
      <c r="B311" s="168"/>
      <c r="C311" s="172"/>
      <c r="D311" s="173"/>
      <c r="E311" s="170"/>
      <c r="F311" s="170"/>
    </row>
    <row r="312" spans="1:6" ht="48" customHeight="1" x14ac:dyDescent="0.25">
      <c r="A312" s="168"/>
      <c r="B312" s="168"/>
      <c r="C312" s="172" t="s">
        <v>245</v>
      </c>
      <c r="D312" s="174" t="s">
        <v>246</v>
      </c>
      <c r="E312" s="170"/>
      <c r="F312" s="170">
        <f>F32+F59+F83+F121+F153+F182</f>
        <v>12477986.74</v>
      </c>
    </row>
    <row r="313" spans="1:6" ht="48" customHeight="1" x14ac:dyDescent="0.25">
      <c r="A313" s="175" t="s">
        <v>247</v>
      </c>
      <c r="B313" s="175"/>
      <c r="C313" s="172"/>
      <c r="D313" s="173"/>
      <c r="E313" s="170"/>
      <c r="F313" s="170"/>
    </row>
    <row r="314" spans="1:6" ht="48" customHeight="1" x14ac:dyDescent="0.25">
      <c r="A314" s="175"/>
      <c r="B314" s="175"/>
      <c r="C314" s="172"/>
      <c r="D314" s="173"/>
      <c r="E314" s="170"/>
      <c r="F314" s="170"/>
    </row>
    <row r="315" spans="1:6" ht="48" customHeight="1" x14ac:dyDescent="0.25">
      <c r="A315" s="175"/>
      <c r="B315" s="175"/>
      <c r="C315" s="172"/>
      <c r="D315" s="173"/>
      <c r="E315" s="170"/>
      <c r="F315" s="170"/>
    </row>
    <row r="316" spans="1:6" ht="48" customHeight="1" x14ac:dyDescent="0.25">
      <c r="A316" s="168"/>
      <c r="B316" s="168"/>
      <c r="C316" s="172" t="s">
        <v>245</v>
      </c>
      <c r="D316" s="174" t="s">
        <v>248</v>
      </c>
      <c r="E316" s="170"/>
      <c r="F316" s="170">
        <f>F207+F232+F252</f>
        <v>5526910.1999999993</v>
      </c>
    </row>
    <row r="317" spans="1:6" ht="48" customHeight="1" x14ac:dyDescent="0.25">
      <c r="A317" s="175" t="s">
        <v>249</v>
      </c>
      <c r="B317" s="175"/>
      <c r="C317" s="172"/>
      <c r="D317" s="174"/>
      <c r="E317" s="170"/>
      <c r="F317" s="170"/>
    </row>
    <row r="318" spans="1:6" ht="48" customHeight="1" x14ac:dyDescent="0.25">
      <c r="A318" s="168"/>
      <c r="B318" s="168"/>
      <c r="C318" s="172"/>
      <c r="D318" s="174"/>
      <c r="E318" s="170"/>
      <c r="F318" s="170"/>
    </row>
    <row r="319" spans="1:6" ht="48" customHeight="1" x14ac:dyDescent="0.25">
      <c r="A319" s="168"/>
      <c r="B319" s="168"/>
      <c r="C319" s="172"/>
      <c r="D319" s="174"/>
      <c r="E319" s="170"/>
      <c r="F319" s="170"/>
    </row>
    <row r="320" spans="1:6" ht="48" customHeight="1" x14ac:dyDescent="0.25">
      <c r="A320" s="168"/>
      <c r="B320" s="168"/>
      <c r="C320" s="172" t="s">
        <v>245</v>
      </c>
      <c r="D320" s="174" t="s">
        <v>250</v>
      </c>
      <c r="E320" s="170"/>
      <c r="F320" s="170">
        <f>F275+F298</f>
        <v>3765350.7399999998</v>
      </c>
    </row>
    <row r="321" spans="1:6" ht="48" customHeight="1" x14ac:dyDescent="0.25">
      <c r="A321" s="168" t="s">
        <v>251</v>
      </c>
      <c r="B321" s="168"/>
      <c r="C321" s="172"/>
      <c r="D321" s="174"/>
      <c r="E321" s="170"/>
      <c r="F321" s="170"/>
    </row>
    <row r="322" spans="1:6" ht="48" customHeight="1" x14ac:dyDescent="0.25">
      <c r="A322" s="168"/>
      <c r="B322" s="168"/>
      <c r="C322" s="172"/>
      <c r="D322" s="174"/>
      <c r="E322" s="170"/>
      <c r="F322" s="170"/>
    </row>
    <row r="323" spans="1:6" ht="48" customHeight="1" x14ac:dyDescent="0.25">
      <c r="A323" s="168" t="s">
        <v>252</v>
      </c>
      <c r="B323" s="168"/>
      <c r="C323" s="172"/>
      <c r="D323" s="174"/>
      <c r="E323" s="170"/>
      <c r="F323" s="170"/>
    </row>
    <row r="324" spans="1:6" ht="48" customHeight="1" x14ac:dyDescent="0.25">
      <c r="A324" s="168"/>
      <c r="B324" s="168"/>
      <c r="C324" s="172"/>
      <c r="D324" s="174"/>
      <c r="E324" s="170"/>
      <c r="F324" s="170"/>
    </row>
    <row r="325" spans="1:6" ht="48" customHeight="1" x14ac:dyDescent="0.25">
      <c r="A325" s="168"/>
      <c r="B325" s="168"/>
      <c r="C325" s="172"/>
      <c r="D325" s="174"/>
      <c r="E325" s="176"/>
      <c r="F325" s="170">
        <f>SUM(F312:F323)</f>
        <v>21770247.679999996</v>
      </c>
    </row>
    <row r="326" spans="1:6" ht="48" customHeight="1" x14ac:dyDescent="0.25">
      <c r="A326" s="168"/>
      <c r="B326" s="168"/>
      <c r="C326" s="172"/>
      <c r="D326" s="174"/>
      <c r="E326" s="176"/>
      <c r="F326" s="170"/>
    </row>
    <row r="327" spans="1:6" ht="48" customHeight="1" x14ac:dyDescent="0.25">
      <c r="A327" s="168"/>
      <c r="B327" s="168"/>
      <c r="C327" s="172"/>
      <c r="D327" s="174"/>
      <c r="E327" s="176"/>
      <c r="F327" s="170"/>
    </row>
    <row r="328" spans="1:6" ht="48" customHeight="1" x14ac:dyDescent="0.35">
      <c r="A328" s="177" t="s">
        <v>253</v>
      </c>
      <c r="B328" s="177"/>
      <c r="C328" s="178"/>
      <c r="D328" s="177" t="s">
        <v>254</v>
      </c>
      <c r="E328" s="177"/>
      <c r="F328" s="178"/>
    </row>
    <row r="329" spans="1:6" ht="48" customHeight="1" x14ac:dyDescent="0.35">
      <c r="A329" s="177" t="s">
        <v>255</v>
      </c>
      <c r="B329" s="177"/>
      <c r="C329" s="178"/>
      <c r="D329" s="177" t="s">
        <v>256</v>
      </c>
      <c r="E329" s="177"/>
      <c r="F329" s="178"/>
    </row>
    <row r="330" spans="1:6" ht="48" customHeight="1" x14ac:dyDescent="0.35">
      <c r="A330" s="177"/>
      <c r="B330" s="177"/>
      <c r="C330" s="177"/>
      <c r="D330" s="177"/>
      <c r="E330" s="177"/>
      <c r="F330" s="178"/>
    </row>
    <row r="331" spans="1:6" ht="48" customHeight="1" x14ac:dyDescent="0.35">
      <c r="A331" s="177" t="s">
        <v>257</v>
      </c>
      <c r="B331" s="177"/>
      <c r="C331" s="177"/>
      <c r="D331" s="177" t="s">
        <v>258</v>
      </c>
      <c r="E331" s="177"/>
      <c r="F331" s="178"/>
    </row>
    <row r="332" spans="1:6" ht="48" customHeight="1" x14ac:dyDescent="0.35">
      <c r="A332" s="177" t="s">
        <v>259</v>
      </c>
      <c r="B332" s="177"/>
      <c r="C332" s="177"/>
      <c r="D332" s="177" t="s">
        <v>260</v>
      </c>
      <c r="E332" s="177"/>
      <c r="F332" s="178"/>
    </row>
    <row r="333" spans="1:6" ht="48" customHeight="1" x14ac:dyDescent="0.35">
      <c r="A333" s="177"/>
      <c r="B333" s="177"/>
      <c r="C333" s="177"/>
      <c r="D333" s="177"/>
      <c r="E333" s="177"/>
      <c r="F333" s="178"/>
    </row>
    <row r="334" spans="1:6" ht="48" customHeight="1" x14ac:dyDescent="0.35">
      <c r="A334" s="177"/>
      <c r="B334" s="177"/>
      <c r="C334" s="177"/>
      <c r="D334" s="177"/>
      <c r="E334" s="177"/>
      <c r="F334" s="178"/>
    </row>
    <row r="335" spans="1:6" ht="48" customHeight="1" x14ac:dyDescent="0.35">
      <c r="A335" s="177" t="s">
        <v>261</v>
      </c>
      <c r="B335" s="177"/>
      <c r="C335" s="177"/>
      <c r="D335" s="177" t="s">
        <v>262</v>
      </c>
      <c r="E335" s="177"/>
      <c r="F335" s="178"/>
    </row>
    <row r="336" spans="1:6" ht="48" customHeight="1" x14ac:dyDescent="0.35">
      <c r="A336" s="177" t="s">
        <v>256</v>
      </c>
      <c r="B336" s="177"/>
      <c r="C336" s="177"/>
      <c r="D336" s="177" t="s">
        <v>263</v>
      </c>
      <c r="E336" s="177"/>
      <c r="F336" s="178"/>
    </row>
    <row r="337" spans="1:6" ht="48" customHeight="1" x14ac:dyDescent="0.35">
      <c r="A337" s="177"/>
      <c r="B337" s="177"/>
      <c r="C337" s="177"/>
      <c r="D337" s="177"/>
      <c r="E337" s="177"/>
      <c r="F337" s="178"/>
    </row>
    <row r="338" spans="1:6" ht="48" customHeight="1" x14ac:dyDescent="0.35">
      <c r="C338" s="177"/>
      <c r="D338" s="177"/>
      <c r="E338" s="177"/>
      <c r="F338" s="178"/>
    </row>
    <row r="339" spans="1:6" ht="48" customHeight="1" x14ac:dyDescent="0.35">
      <c r="C339" s="177"/>
      <c r="D339" s="177"/>
      <c r="E339" s="177"/>
      <c r="F339" s="178"/>
    </row>
    <row r="340" spans="1:6" ht="48" customHeight="1" x14ac:dyDescent="0.35">
      <c r="A340" s="177"/>
      <c r="B340" s="177"/>
      <c r="C340" s="177"/>
      <c r="D340" s="177"/>
      <c r="E340" s="177"/>
      <c r="F340" s="178"/>
    </row>
    <row r="341" spans="1:6" ht="48" customHeight="1" x14ac:dyDescent="0.35">
      <c r="A341" s="177" t="s">
        <v>264</v>
      </c>
      <c r="B341" s="177"/>
      <c r="C341" s="177"/>
      <c r="D341" s="177" t="s">
        <v>265</v>
      </c>
      <c r="E341" s="177"/>
      <c r="F341" s="178"/>
    </row>
    <row r="342" spans="1:6" ht="48" customHeight="1" x14ac:dyDescent="0.35">
      <c r="A342" s="177" t="s">
        <v>266</v>
      </c>
      <c r="B342" s="177"/>
      <c r="D342" s="179" t="s">
        <v>266</v>
      </c>
    </row>
    <row r="346" spans="1:6" ht="48" customHeight="1" x14ac:dyDescent="0.35">
      <c r="A346" s="177" t="s">
        <v>267</v>
      </c>
    </row>
    <row r="347" spans="1:6" ht="48" customHeight="1" x14ac:dyDescent="0.35">
      <c r="A347" s="177" t="s">
        <v>266</v>
      </c>
    </row>
  </sheetData>
  <mergeCells count="60">
    <mergeCell ref="A281:F281"/>
    <mergeCell ref="A302:F302"/>
    <mergeCell ref="A303:F303"/>
    <mergeCell ref="A304:F304"/>
    <mergeCell ref="A305:F305"/>
    <mergeCell ref="A306:F306"/>
    <mergeCell ref="A257:F257"/>
    <mergeCell ref="A258:F258"/>
    <mergeCell ref="A277:F277"/>
    <mergeCell ref="A278:F278"/>
    <mergeCell ref="A279:F279"/>
    <mergeCell ref="A280:F280"/>
    <mergeCell ref="A235:F235"/>
    <mergeCell ref="A236:F236"/>
    <mergeCell ref="A237:F237"/>
    <mergeCell ref="A254:F254"/>
    <mergeCell ref="A255:F255"/>
    <mergeCell ref="A256:F256"/>
    <mergeCell ref="A210:F210"/>
    <mergeCell ref="A211:F211"/>
    <mergeCell ref="A212:F212"/>
    <mergeCell ref="A213:F213"/>
    <mergeCell ref="A233:F233"/>
    <mergeCell ref="A234:F234"/>
    <mergeCell ref="A185:F185"/>
    <mergeCell ref="A186:F186"/>
    <mergeCell ref="A187:F187"/>
    <mergeCell ref="A188:F188"/>
    <mergeCell ref="A189:F189"/>
    <mergeCell ref="A209:F209"/>
    <mergeCell ref="A127:F127"/>
    <mergeCell ref="A155:F155"/>
    <mergeCell ref="A156:F156"/>
    <mergeCell ref="A157:F157"/>
    <mergeCell ref="A158:F158"/>
    <mergeCell ref="A159:F159"/>
    <mergeCell ref="A88:F88"/>
    <mergeCell ref="A89:F89"/>
    <mergeCell ref="A123:F123"/>
    <mergeCell ref="A124:F124"/>
    <mergeCell ref="A125:F125"/>
    <mergeCell ref="A126:F126"/>
    <mergeCell ref="A62:F62"/>
    <mergeCell ref="A63:F63"/>
    <mergeCell ref="A64:F64"/>
    <mergeCell ref="A85:F85"/>
    <mergeCell ref="A86:F86"/>
    <mergeCell ref="A87:F87"/>
    <mergeCell ref="A35:F35"/>
    <mergeCell ref="A36:F36"/>
    <mergeCell ref="A37:F37"/>
    <mergeCell ref="A38:F38"/>
    <mergeCell ref="A60:F60"/>
    <mergeCell ref="A61:F61"/>
    <mergeCell ref="A1:F1"/>
    <mergeCell ref="A2:F2"/>
    <mergeCell ref="A3:F3"/>
    <mergeCell ref="A4:F4"/>
    <mergeCell ref="A5:F5"/>
    <mergeCell ref="A34:F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INV-AGOSTO-2016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2017-07-07T13:35:33Z</dcterms:modified>
</cp:coreProperties>
</file>