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V-DICIEMBRE-2016" sheetId="1" r:id="rId1"/>
  </sheets>
  <calcPr calcId="152511"/>
</workbook>
</file>

<file path=xl/calcChain.xml><?xml version="1.0" encoding="utf-8"?>
<calcChain xmlns="http://schemas.openxmlformats.org/spreadsheetml/2006/main">
  <c r="F394" i="1" l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47" i="1" s="1"/>
  <c r="F348" i="1" s="1"/>
  <c r="F313" i="1"/>
  <c r="F386" i="1" s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77" i="1"/>
  <c r="F276" i="1"/>
  <c r="F278" i="1" s="1"/>
  <c r="F275" i="1"/>
  <c r="F262" i="1"/>
  <c r="F261" i="1"/>
  <c r="F260" i="1"/>
  <c r="F259" i="1"/>
  <c r="F258" i="1"/>
  <c r="F257" i="1"/>
  <c r="F256" i="1"/>
  <c r="F255" i="1"/>
  <c r="F254" i="1"/>
  <c r="F263" i="1" s="1"/>
  <c r="F384" i="1" s="1"/>
  <c r="F253" i="1"/>
  <c r="F252" i="1"/>
  <c r="F251" i="1"/>
  <c r="F250" i="1"/>
  <c r="F249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41" i="1" s="1"/>
  <c r="F242" i="1" s="1"/>
  <c r="F223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215" i="1" s="1"/>
  <c r="F381" i="1" s="1"/>
  <c r="F190" i="1"/>
  <c r="F189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78" i="1" s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40" i="1" s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95" i="1" s="1"/>
  <c r="F78" i="1"/>
  <c r="F77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68" i="1" s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9" i="1" s="1"/>
  <c r="F349" i="1" l="1"/>
  <c r="F279" i="1"/>
  <c r="F376" i="1"/>
  <c r="F395" i="1" s="1"/>
  <c r="F179" i="1"/>
</calcChain>
</file>

<file path=xl/sharedStrings.xml><?xml version="1.0" encoding="utf-8"?>
<sst xmlns="http://schemas.openxmlformats.org/spreadsheetml/2006/main" count="703" uniqueCount="280">
  <si>
    <t>MINISTERIO DE HACIENDA</t>
  </si>
  <si>
    <t>LOTERIA NACIONAL</t>
  </si>
  <si>
    <t>DEPTO DE CONTABILIDAD</t>
  </si>
  <si>
    <t>INVENTARIO FISICO DE ALMACEN DE SUMINISTRO</t>
  </si>
  <si>
    <t xml:space="preserve"> </t>
  </si>
  <si>
    <t xml:space="preserve"> AL 31 DE DICIEMBRE 2016</t>
  </si>
  <si>
    <t xml:space="preserve">DESCRIPCIÓN </t>
  </si>
  <si>
    <t>UNIDAD</t>
  </si>
  <si>
    <t>CANTIDAD FISICO</t>
  </si>
  <si>
    <t>PRECIO UNITARIO</t>
  </si>
  <si>
    <t>VALOR</t>
  </si>
  <si>
    <t>ALMAZONES 8 1/2 x 11</t>
  </si>
  <si>
    <t>UNIDADES</t>
  </si>
  <si>
    <t>ALMOHADILLA PARA SELLO NO;1</t>
  </si>
  <si>
    <t>ALMOHADILLA PARA SELLO NO;2</t>
  </si>
  <si>
    <t>ALMOHADILLA  PARA SELLO NO;3</t>
  </si>
  <si>
    <t>ARCHIVO  TARGETERO 120</t>
  </si>
  <si>
    <t>ARCHIVO TARGETERO  360</t>
  </si>
  <si>
    <t>ARCHIVO TARGETERO 40</t>
  </si>
  <si>
    <t>ARCHIVO EXPANDIBLE MEDIANO CHECK</t>
  </si>
  <si>
    <t>ARCHIVO ESPANDIBLES A 6</t>
  </si>
  <si>
    <t xml:space="preserve">BANDEJA DE ESCRITORIO </t>
  </si>
  <si>
    <t xml:space="preserve">BANDEJA DE ESCRITORIO 3 EN UNA </t>
  </si>
  <si>
    <t>BORRADORES DE PIZARRA</t>
  </si>
  <si>
    <t>BINDER CLIP 15 MM</t>
  </si>
  <si>
    <t>BINDER CLIP 19 MM</t>
  </si>
  <si>
    <t>BINDER CLIP 25 MM</t>
  </si>
  <si>
    <t>BINDER CLIP 32  MM</t>
  </si>
  <si>
    <t>BINDER CLIP 41 MM</t>
  </si>
  <si>
    <t>BINDER CLIP 51 MM</t>
  </si>
  <si>
    <t>ORGANIZADOR DE ESCRITORIO 2041</t>
  </si>
  <si>
    <t>ORGANIZADOR DE ESTRITORIO  M. HOLDER</t>
  </si>
  <si>
    <t>ORGANIZADOR DE ESCRITORIO  D-O 300</t>
  </si>
  <si>
    <t>ORGNIZADOR DE ESCRITORIO VERTICAL 2040</t>
  </si>
  <si>
    <t>SACA PUNTA</t>
  </si>
  <si>
    <t>DISPENSADOR DE CINTA 2 PULGADAS</t>
  </si>
  <si>
    <t>ANBIENTADORES SPRY</t>
  </si>
  <si>
    <t>BOLIGRAFOS</t>
  </si>
  <si>
    <t>LIBRO RECORD DE 300 PAG</t>
  </si>
  <si>
    <t>LIBRO RECORD DE 500 PAG</t>
  </si>
  <si>
    <t>TIJERA</t>
  </si>
  <si>
    <t>LIBRETA 8 1/2X5</t>
  </si>
  <si>
    <t>LIBRETA PEQUEÑA</t>
  </si>
  <si>
    <t>SUB. TOTAL</t>
  </si>
  <si>
    <t>CAJA DE EFECTIVO #8</t>
  </si>
  <si>
    <t>CAJA DE EFECTIVO #10</t>
  </si>
  <si>
    <t>CAJA DE EFECTIVO # 12</t>
  </si>
  <si>
    <t>CARPETA DE 3 ANILLA  1 1/2 PULGADA</t>
  </si>
  <si>
    <t>CARPETA DE 3 ANILLA 1 PULGADA</t>
  </si>
  <si>
    <t>CARPETA DE  3 ANILLA 1/2 PULGADA</t>
  </si>
  <si>
    <t>CARPETA DE 3 HOYO</t>
  </si>
  <si>
    <t xml:space="preserve">CARPETA MULTIFOLDER  </t>
  </si>
  <si>
    <t>CARPETA DE 2 PULGADA</t>
  </si>
  <si>
    <t>CORRECTORES LIQUIDO REDONDO  4ML</t>
  </si>
  <si>
    <t>CORRECTORES LIQUIDO REDONDO 7ML</t>
  </si>
  <si>
    <t xml:space="preserve"> CORRECTORES LIQUIDO  PLANO 8 ML</t>
  </si>
  <si>
    <t>CHINCHETAS</t>
  </si>
  <si>
    <t>CUCHILLA 4102</t>
  </si>
  <si>
    <t>CUCHILLA 4111</t>
  </si>
  <si>
    <t>INIDADES</t>
  </si>
  <si>
    <t>CUCHILLA 4100</t>
  </si>
  <si>
    <t>CLIP GRANDE CAJA 100 50MM</t>
  </si>
  <si>
    <t>CAJA</t>
  </si>
  <si>
    <t>CLIP PEQUEÑO CAJA 100 33MM</t>
  </si>
  <si>
    <t>DVD</t>
  </si>
  <si>
    <t>CLIP MARIPOSA</t>
  </si>
  <si>
    <t>CD</t>
  </si>
  <si>
    <r>
      <rPr>
        <b/>
        <sz val="12"/>
        <rFont val="Arial"/>
        <family val="2"/>
      </rPr>
      <t>SUB TOTAL</t>
    </r>
    <r>
      <rPr>
        <sz val="12"/>
        <rFont val="Arial"/>
        <family val="2"/>
      </rPr>
      <t xml:space="preserve"> </t>
    </r>
  </si>
  <si>
    <t>CARTUCHO  HP 21</t>
  </si>
  <si>
    <t>CARTUCHO HP 22</t>
  </si>
  <si>
    <t>CARTUCHO CANON 211</t>
  </si>
  <si>
    <t>CARTUCHO HP 122</t>
  </si>
  <si>
    <t>CARTUCHO HP 121</t>
  </si>
  <si>
    <t>CARTUCHO LEXMAK 17</t>
  </si>
  <si>
    <t>CARTUCHO LEXMAK 27</t>
  </si>
  <si>
    <t>CARTUCHO HP 27 NEGRO</t>
  </si>
  <si>
    <t xml:space="preserve">CARTUCHO HP 28 TRICOLOR </t>
  </si>
  <si>
    <t xml:space="preserve"> CARTUCHO  60 NEGRO</t>
  </si>
  <si>
    <t>CARTUCHO 60 TRICOLOR</t>
  </si>
  <si>
    <t>CARTUCHO HP 74</t>
  </si>
  <si>
    <t xml:space="preserve">CARTUCHO HP 75 TRICOLOR </t>
  </si>
  <si>
    <t>CARTUCHO FARGO</t>
  </si>
  <si>
    <t>CARTUCHO HP 662XL</t>
  </si>
  <si>
    <t>CARTUCHO HP 662XL NEGRO</t>
  </si>
  <si>
    <t>CARTUCHO HP 97 COLOR</t>
  </si>
  <si>
    <t xml:space="preserve">CARTUCHO HP  96 A NEGRO </t>
  </si>
  <si>
    <t>UN IDADES</t>
  </si>
  <si>
    <t>SUB-TOTAL</t>
  </si>
  <si>
    <t>DISPENSADOR DE CINTA GRANDE  3/4</t>
  </si>
  <si>
    <t>DISPENSADORES DE CINTAS PEQUEÑA 3/4</t>
  </si>
  <si>
    <t>GUILLOTINA PARA PAPEL DE 12 PULGADA</t>
  </si>
  <si>
    <t>GUILLOTINA PARA PAPEL DE 18 PULGADA</t>
  </si>
  <si>
    <t>GUILLOTINA PARA PAPEL DE 15 PULGADA</t>
  </si>
  <si>
    <t>GANCHO PARA FOLDER ACORD</t>
  </si>
  <si>
    <t>CAJAS</t>
  </si>
  <si>
    <t>GRACITAS  O ALMOADILLA PARA DEDOS</t>
  </si>
  <si>
    <t>GRAPA ESTANDARD</t>
  </si>
  <si>
    <t>GOMA SE BORRAR</t>
  </si>
  <si>
    <t>GRAPADORA  PARA USO PESADO</t>
  </si>
  <si>
    <t>GRAPADORA MEDIANA AL 2046</t>
  </si>
  <si>
    <t>GRAPADORA PEQUEÑA MS6110</t>
  </si>
  <si>
    <t>GRAPADORA PEQUEÑA 4305</t>
  </si>
  <si>
    <t>GRAPADORAS MS 6111</t>
  </si>
  <si>
    <t>GRAPADORA  AL A 2044</t>
  </si>
  <si>
    <t>GOMA LIQUIDA 50 GR TRANSPARENTE</t>
  </si>
  <si>
    <t>GOMA LIQUIDA BLANCA 40GR</t>
  </si>
  <si>
    <t>GOMA LIQUIDA BLANCA 60GR</t>
  </si>
  <si>
    <t>GOMA LIQUIDA BLANCA 120GR</t>
  </si>
  <si>
    <t>GOMA LIQUIDA BLANCA 225 GR</t>
  </si>
  <si>
    <t>SACA GRAPA</t>
  </si>
  <si>
    <t>SOBRE EN BLANCO</t>
  </si>
  <si>
    <t>SOBRE MANILA 10X13</t>
  </si>
  <si>
    <t>SOBRES MANILA  9X12</t>
  </si>
  <si>
    <t>FOLDER CON BANDA ELASTICA</t>
  </si>
  <si>
    <t xml:space="preserve">FOLDER CARTON 81/2X11 </t>
  </si>
  <si>
    <t>FOLDER CARTON 81/2X13</t>
  </si>
  <si>
    <t xml:space="preserve">CALCULADORA DE MANO </t>
  </si>
  <si>
    <t>GRAPADORA AL A 2046-30</t>
  </si>
  <si>
    <t xml:space="preserve">GRAPADORA DE USO PESADO </t>
  </si>
  <si>
    <t>DISPENSADOR DE CINTA DE 2 PULGADAS</t>
  </si>
  <si>
    <t xml:space="preserve">EXTENCION DE 25 PIE </t>
  </si>
  <si>
    <t xml:space="preserve">EXTENCION DE 50 PIE </t>
  </si>
  <si>
    <t xml:space="preserve">GOMA EN PASTA </t>
  </si>
  <si>
    <t>OREJITAS  PENDAFLES 8 1/2X11</t>
  </si>
  <si>
    <t>OREJITAS PENDAFLES 8 1/2X13</t>
  </si>
  <si>
    <t>LABEL</t>
  </si>
  <si>
    <t>UHU LAPIZ</t>
  </si>
  <si>
    <t>LAPIZ DE CARBON</t>
  </si>
  <si>
    <t>LAPIZ PORTA MINAS</t>
  </si>
  <si>
    <t>PAPEL PARA  MAQUINA SUMADORA</t>
  </si>
  <si>
    <t>PAPEL BON  81/2X 11</t>
  </si>
  <si>
    <t>RESMA</t>
  </si>
  <si>
    <t>PAPEL CARBON 81/2X11</t>
  </si>
  <si>
    <t>PAPEL CARBON 81/2X13</t>
  </si>
  <si>
    <t>PAPEL BON 81/2X13</t>
  </si>
  <si>
    <t>POST -IT</t>
  </si>
  <si>
    <t>PORTA CLIP</t>
  </si>
  <si>
    <t>RESALTADORES FLUORECENTE</t>
  </si>
  <si>
    <t>CLAYONES</t>
  </si>
  <si>
    <t>REGLA PLASTICA</t>
  </si>
  <si>
    <t>PERFORADORA DE 2 HOYO</t>
  </si>
  <si>
    <t>PERFORADORA DE 2 HOYO 70MM AL 410</t>
  </si>
  <si>
    <t>PERFORADORA DE  2 HOYO  ALD 1026</t>
  </si>
  <si>
    <t>TABLA DE GANCHO</t>
  </si>
  <si>
    <t>TINTA PARA SELLO ROLON</t>
  </si>
  <si>
    <t xml:space="preserve">LABEL </t>
  </si>
  <si>
    <t>PAPEL BON 81/2X11</t>
  </si>
  <si>
    <t xml:space="preserve">CINTA ADHESIVA 3/4 </t>
  </si>
  <si>
    <t xml:space="preserve">TOPE DOBLE CARA </t>
  </si>
  <si>
    <t>CINTA EPSON FX 890</t>
  </si>
  <si>
    <t>CINTA ADHESIVA DE 2 PULGADA</t>
  </si>
  <si>
    <t>CINTA ADHESIVA 18MM X 33M 36M</t>
  </si>
  <si>
    <t>CINTA ADHESIVA TRANSPARENTE</t>
  </si>
  <si>
    <t>CINTA ADHESIVA CON DISPENSADOR 3/4</t>
  </si>
  <si>
    <t>TOTAL</t>
  </si>
  <si>
    <t>TONER  CC 530</t>
  </si>
  <si>
    <t>1151-00</t>
  </si>
  <si>
    <t xml:space="preserve">UNIDADES </t>
  </si>
  <si>
    <t>TONER CC 531 A</t>
  </si>
  <si>
    <t>TONER CC 532 A</t>
  </si>
  <si>
    <t>TONER CC 533</t>
  </si>
  <si>
    <t>TONER TOHISBA 203 L</t>
  </si>
  <si>
    <t>TONER 7115 A</t>
  </si>
  <si>
    <t>TONER HP 55 A</t>
  </si>
  <si>
    <t>TONER HP 505 A</t>
  </si>
  <si>
    <t>TONER HP 310 A</t>
  </si>
  <si>
    <t>TONER HP 311 A</t>
  </si>
  <si>
    <t>TONER HP 312 A</t>
  </si>
  <si>
    <t>TONER HP 313 A</t>
  </si>
  <si>
    <t>TONER  HP 85 A</t>
  </si>
  <si>
    <t>TONER HP 435 A</t>
  </si>
  <si>
    <t xml:space="preserve">TONER HP CF </t>
  </si>
  <si>
    <t>TONER HP 05 A</t>
  </si>
  <si>
    <t>TONER HP 285 A</t>
  </si>
  <si>
    <t>TONER BLACK 3117</t>
  </si>
  <si>
    <t>TONER AL 204</t>
  </si>
  <si>
    <t>TONER Q 5949 A</t>
  </si>
  <si>
    <t>TONER CHART NT 310</t>
  </si>
  <si>
    <t xml:space="preserve">TONER HP 7553 A </t>
  </si>
  <si>
    <t>TONER  HP 278 A</t>
  </si>
  <si>
    <t>TONER HP 35 A</t>
  </si>
  <si>
    <t>TONER AL 100</t>
  </si>
  <si>
    <t>TONER 436 A</t>
  </si>
  <si>
    <t>TINTA ROJA RUBI 303</t>
  </si>
  <si>
    <t>LATAS</t>
  </si>
  <si>
    <t>TINTA AZUL PROCESO SKINON</t>
  </si>
  <si>
    <t>TINTA COLOR BLANCO OPACO</t>
  </si>
  <si>
    <t>TINTA VERDE BORRABLES</t>
  </si>
  <si>
    <t>TINTA NOVASTAR</t>
  </si>
  <si>
    <t xml:space="preserve">TINTA </t>
  </si>
  <si>
    <t>TINTAS PANTONES VASON NARANJA</t>
  </si>
  <si>
    <t>TINTAS ROSADA PURPURA 1767</t>
  </si>
  <si>
    <t>TINTA PANTONE PURPURA 253</t>
  </si>
  <si>
    <t>TINTA DE SEGURIDAD AMARILLO BORRABLE</t>
  </si>
  <si>
    <t>TINTA PANTONE WAN RED 213</t>
  </si>
  <si>
    <t>TINTA PANTONE VANSON AZUL REFLEJO 28D</t>
  </si>
  <si>
    <t>TINTA DE SEGURIDAD VASON PANTONE 11247</t>
  </si>
  <si>
    <t>TINTA NEGRO PROCESO  SKINON</t>
  </si>
  <si>
    <t>TINTA AMARILLA PROCESO  SKINON</t>
  </si>
  <si>
    <t>TINTA NEGRA MARRON FLEX SPECIL</t>
  </si>
  <si>
    <t>PAPEL BON 22X34</t>
  </si>
  <si>
    <t>TINTA MANGENTA 4111</t>
  </si>
  <si>
    <t>MATERIALES DE IMPRENTA</t>
  </si>
  <si>
    <t>COLA ROJA</t>
  </si>
  <si>
    <t>1151-01</t>
  </si>
  <si>
    <t>COLA BLANCO</t>
  </si>
  <si>
    <t>CORREA HERDEBERG</t>
  </si>
  <si>
    <t>MASCARRILLA ABD</t>
  </si>
  <si>
    <t>MASCARILLA HEIDELBER</t>
  </si>
  <si>
    <t>MARTILLA A B D</t>
  </si>
  <si>
    <t>MANTILLA HEIDELBER</t>
  </si>
  <si>
    <t>MANTILLA ROLAN</t>
  </si>
  <si>
    <t>MOYETONES</t>
  </si>
  <si>
    <t>MAKISTEL 1/2 PULGADA</t>
  </si>
  <si>
    <t>GUARDA FILO 1/2 LARGO</t>
  </si>
  <si>
    <t xml:space="preserve">GOMA ARABICA </t>
  </si>
  <si>
    <t xml:space="preserve"> GALON REVELADOR  AY B</t>
  </si>
  <si>
    <t>PLANCHA ABD</t>
  </si>
  <si>
    <t>PLANCHA HEIDEBEN</t>
  </si>
  <si>
    <t>PAPEL CONTINUO</t>
  </si>
  <si>
    <t>SUB TOTAL</t>
  </si>
  <si>
    <t>MATERIALES DE LIMPIEZA</t>
  </si>
  <si>
    <t>ESCOBILLONES</t>
  </si>
  <si>
    <t>11511-06</t>
  </si>
  <si>
    <t>ESCOBA PLASTICO</t>
  </si>
  <si>
    <t>FUNDA GRANDE</t>
  </si>
  <si>
    <t>FUNDA PEQUEÑA</t>
  </si>
  <si>
    <t>ALCOHOL</t>
  </si>
  <si>
    <t>GALONES</t>
  </si>
  <si>
    <t>AMBIENTADOR SPRY</t>
  </si>
  <si>
    <t>INCEPTICIDA</t>
  </si>
  <si>
    <t>LIMPIA CRISTALES</t>
  </si>
  <si>
    <t>LANILLA</t>
  </si>
  <si>
    <t>ROLLO</t>
  </si>
  <si>
    <t>VASO PLASTICO E CAFÉ</t>
  </si>
  <si>
    <t>PAQUETES</t>
  </si>
  <si>
    <t>VASO # 7</t>
  </si>
  <si>
    <t>PALA DE RECOGER BASURA</t>
  </si>
  <si>
    <t>PAPEL SANITARIO</t>
  </si>
  <si>
    <t>FALDO</t>
  </si>
  <si>
    <t>SERVILLESTAS</t>
  </si>
  <si>
    <t>SACO DE ACE</t>
  </si>
  <si>
    <t>ACIDO MURIATICO</t>
  </si>
  <si>
    <t xml:space="preserve">ZAFACON DE OFICINA </t>
  </si>
  <si>
    <t xml:space="preserve">SUAPE </t>
  </si>
  <si>
    <t>MISTOLIN</t>
  </si>
  <si>
    <t>GALON</t>
  </si>
  <si>
    <t>ESCOBILLA DE BAÑO</t>
  </si>
  <si>
    <t xml:space="preserve">JABON LIQUIDO </t>
  </si>
  <si>
    <t>BAYGON</t>
  </si>
  <si>
    <t>CEPILLO DE PARED</t>
  </si>
  <si>
    <t>BRILLO VERDE</t>
  </si>
  <si>
    <t>PILA TRIPLE AAA</t>
  </si>
  <si>
    <t>PILA DOBLE AA</t>
  </si>
  <si>
    <t>CUBETA PLASTICA</t>
  </si>
  <si>
    <t xml:space="preserve">MASCARRILLA DE LIMPIEZA </t>
  </si>
  <si>
    <t>CLORO</t>
  </si>
  <si>
    <t>TOTAL GENERAL</t>
  </si>
  <si>
    <t xml:space="preserve">       RESUMEN</t>
  </si>
  <si>
    <t>PAGS</t>
  </si>
  <si>
    <t>1,2,3,4,5</t>
  </si>
  <si>
    <t xml:space="preserve">       MATERIAL GASTABLE</t>
  </si>
  <si>
    <t>6,7</t>
  </si>
  <si>
    <t>MATERIA PRIMA PAPEL Y TINTA</t>
  </si>
  <si>
    <t>RESPUETOS Y SUNISTROS DE IMPRENTA</t>
  </si>
  <si>
    <t>8,9</t>
  </si>
  <si>
    <t>10,11</t>
  </si>
  <si>
    <t xml:space="preserve">      MATERIALES DE LIMPIEZA</t>
  </si>
  <si>
    <t xml:space="preserve">       TOTAL INVENTARIO </t>
  </si>
  <si>
    <t>LICDA. FAUSTO MARTINEZ</t>
  </si>
  <si>
    <t>LICD.MARGARITA LANTIGUA</t>
  </si>
  <si>
    <t>DEPTO DE  CONTROL INTERNO</t>
  </si>
  <si>
    <t>DEPTO. DE CONTABILIDAD</t>
  </si>
  <si>
    <t>LICDA . BERLIN LEBRON M</t>
  </si>
  <si>
    <t>LICDO. JOEL MEDINA</t>
  </si>
  <si>
    <t>DEPTO DE  CONTABILIDAD</t>
  </si>
  <si>
    <t>DANIEL LUCAS</t>
  </si>
  <si>
    <t>DEPTO. DE ALMACEN</t>
  </si>
  <si>
    <t>CRISTINO CABRERA</t>
  </si>
  <si>
    <t>SR. JOSE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</si>
</sst>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7" fillId="0" borderId="6" xfId="1" applyNumberFormat="1" applyFont="1" applyFill="1" applyBorder="1" applyAlignment="1"/>
    <xf numFmtId="43" fontId="7" fillId="0" borderId="6" xfId="1" applyFont="1" applyBorder="1"/>
    <xf numFmtId="164" fontId="0" fillId="0" borderId="0" xfId="0" applyNumberFormat="1"/>
    <xf numFmtId="0" fontId="7" fillId="3" borderId="6" xfId="1" applyNumberFormat="1" applyFont="1" applyFill="1" applyBorder="1" applyAlignment="1"/>
    <xf numFmtId="43" fontId="7" fillId="3" borderId="6" xfId="1" applyFont="1" applyFill="1" applyBorder="1"/>
    <xf numFmtId="3" fontId="7" fillId="3" borderId="6" xfId="1" applyNumberFormat="1" applyFont="1" applyFill="1" applyBorder="1" applyAlignment="1"/>
    <xf numFmtId="0" fontId="7" fillId="0" borderId="7" xfId="0" applyFont="1" applyBorder="1"/>
    <xf numFmtId="0" fontId="7" fillId="0" borderId="7" xfId="1" applyNumberFormat="1" applyFont="1" applyFill="1" applyBorder="1" applyAlignment="1"/>
    <xf numFmtId="43" fontId="7" fillId="3" borderId="7" xfId="1" applyFont="1" applyFill="1" applyBorder="1"/>
    <xf numFmtId="43" fontId="7" fillId="0" borderId="7" xfId="1" applyFont="1" applyBorder="1"/>
    <xf numFmtId="3" fontId="7" fillId="0" borderId="7" xfId="1" applyNumberFormat="1" applyFont="1" applyFill="1" applyBorder="1" applyAlignment="1"/>
    <xf numFmtId="0" fontId="6" fillId="0" borderId="8" xfId="0" applyFont="1" applyBorder="1"/>
    <xf numFmtId="0" fontId="6" fillId="0" borderId="9" xfId="0" applyFont="1" applyBorder="1"/>
    <xf numFmtId="0" fontId="7" fillId="0" borderId="9" xfId="0" applyFont="1" applyBorder="1"/>
    <xf numFmtId="3" fontId="7" fillId="3" borderId="9" xfId="1" applyNumberFormat="1" applyFont="1" applyFill="1" applyBorder="1" applyAlignment="1"/>
    <xf numFmtId="43" fontId="7" fillId="3" borderId="9" xfId="1" applyFont="1" applyFill="1" applyBorder="1"/>
    <xf numFmtId="43" fontId="6" fillId="0" borderId="10" xfId="1" applyFont="1" applyBorder="1"/>
    <xf numFmtId="0" fontId="7" fillId="0" borderId="0" xfId="0" applyFont="1" applyBorder="1"/>
    <xf numFmtId="3" fontId="7" fillId="3" borderId="0" xfId="1" applyNumberFormat="1" applyFont="1" applyFill="1" applyBorder="1" applyAlignment="1">
      <alignment horizontal="center"/>
    </xf>
    <xf numFmtId="43" fontId="7" fillId="3" borderId="0" xfId="1" applyFont="1" applyFill="1" applyBorder="1"/>
    <xf numFmtId="43" fontId="7" fillId="0" borderId="0" xfId="1" applyFont="1" applyBorder="1"/>
    <xf numFmtId="3" fontId="7" fillId="0" borderId="6" xfId="1" applyNumberFormat="1" applyFont="1" applyFill="1" applyBorder="1" applyAlignment="1"/>
    <xf numFmtId="0" fontId="7" fillId="0" borderId="11" xfId="0" applyFont="1" applyBorder="1"/>
    <xf numFmtId="0" fontId="6" fillId="0" borderId="12" xfId="0" applyFont="1" applyBorder="1"/>
    <xf numFmtId="0" fontId="7" fillId="0" borderId="12" xfId="0" applyFont="1" applyBorder="1"/>
    <xf numFmtId="0" fontId="7" fillId="3" borderId="12" xfId="1" applyNumberFormat="1" applyFont="1" applyFill="1" applyBorder="1" applyAlignment="1"/>
    <xf numFmtId="43" fontId="7" fillId="3" borderId="12" xfId="1" applyFont="1" applyFill="1" applyBorder="1"/>
    <xf numFmtId="43" fontId="6" fillId="0" borderId="13" xfId="1" applyFont="1" applyBorder="1"/>
    <xf numFmtId="0" fontId="0" fillId="0" borderId="0" xfId="0" applyBorder="1"/>
    <xf numFmtId="0" fontId="6" fillId="0" borderId="0" xfId="0" applyFont="1" applyBorder="1"/>
    <xf numFmtId="0" fontId="7" fillId="3" borderId="0" xfId="1" applyNumberFormat="1" applyFont="1" applyFill="1" applyBorder="1" applyAlignment="1"/>
    <xf numFmtId="0" fontId="6" fillId="0" borderId="6" xfId="1" applyNumberFormat="1" applyFont="1" applyFill="1" applyBorder="1" applyAlignment="1"/>
    <xf numFmtId="43" fontId="6" fillId="3" borderId="6" xfId="1" applyFont="1" applyFill="1" applyBorder="1"/>
    <xf numFmtId="43" fontId="6" fillId="0" borderId="6" xfId="1" applyFont="1" applyBorder="1"/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Border="1"/>
    <xf numFmtId="0" fontId="4" fillId="4" borderId="2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 wrapText="1"/>
    </xf>
    <xf numFmtId="43" fontId="5" fillId="4" borderId="4" xfId="1" applyFont="1" applyFill="1" applyBorder="1" applyAlignment="1">
      <alignment wrapText="1"/>
    </xf>
    <xf numFmtId="43" fontId="5" fillId="4" borderId="14" xfId="1" applyFont="1" applyFill="1" applyBorder="1"/>
    <xf numFmtId="0" fontId="8" fillId="0" borderId="6" xfId="0" applyFont="1" applyBorder="1"/>
    <xf numFmtId="0" fontId="9" fillId="0" borderId="6" xfId="0" applyFont="1" applyBorder="1"/>
    <xf numFmtId="0" fontId="9" fillId="3" borderId="6" xfId="1" applyNumberFormat="1" applyFont="1" applyFill="1" applyBorder="1" applyAlignment="1"/>
    <xf numFmtId="43" fontId="9" fillId="3" borderId="6" xfId="1" applyFont="1" applyFill="1" applyBorder="1"/>
    <xf numFmtId="43" fontId="9" fillId="0" borderId="6" xfId="1" applyFont="1" applyBorder="1"/>
    <xf numFmtId="3" fontId="9" fillId="0" borderId="6" xfId="1" applyNumberFormat="1" applyFont="1" applyFill="1" applyBorder="1" applyAlignment="1"/>
    <xf numFmtId="0" fontId="9" fillId="0" borderId="6" xfId="1" applyNumberFormat="1" applyFont="1" applyFill="1" applyBorder="1" applyAlignment="1"/>
    <xf numFmtId="3" fontId="9" fillId="3" borderId="6" xfId="1" applyNumberFormat="1" applyFont="1" applyFill="1" applyBorder="1" applyAlignment="1"/>
    <xf numFmtId="0" fontId="7" fillId="0" borderId="6" xfId="0" applyFont="1" applyFill="1" applyBorder="1"/>
    <xf numFmtId="3" fontId="9" fillId="0" borderId="6" xfId="1" applyNumberFormat="1" applyFont="1" applyFill="1" applyBorder="1" applyAlignment="1">
      <alignment horizontal="center"/>
    </xf>
    <xf numFmtId="0" fontId="9" fillId="0" borderId="6" xfId="1" applyNumberFormat="1" applyFont="1" applyFill="1" applyBorder="1" applyAlignment="1">
      <alignment horizontal="center"/>
    </xf>
    <xf numFmtId="0" fontId="0" fillId="0" borderId="0" xfId="0" applyFont="1"/>
    <xf numFmtId="0" fontId="4" fillId="0" borderId="15" xfId="0" applyFont="1" applyBorder="1"/>
    <xf numFmtId="0" fontId="4" fillId="0" borderId="9" xfId="0" applyFont="1" applyBorder="1"/>
    <xf numFmtId="0" fontId="5" fillId="0" borderId="9" xfId="0" applyFont="1" applyBorder="1"/>
    <xf numFmtId="0" fontId="5" fillId="0" borderId="1" xfId="1" applyNumberFormat="1" applyFont="1" applyFill="1" applyBorder="1" applyAlignment="1"/>
    <xf numFmtId="43" fontId="5" fillId="0" borderId="1" xfId="1" applyFont="1" applyBorder="1"/>
    <xf numFmtId="43" fontId="5" fillId="0" borderId="16" xfId="1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1" applyNumberFormat="1" applyFont="1" applyFill="1" applyBorder="1" applyAlignment="1">
      <alignment horizontal="center"/>
    </xf>
    <xf numFmtId="43" fontId="5" fillId="0" borderId="0" xfId="1" applyFont="1" applyBorder="1"/>
    <xf numFmtId="165" fontId="7" fillId="0" borderId="6" xfId="1" applyNumberFormat="1" applyFont="1" applyFill="1" applyBorder="1" applyAlignment="1"/>
    <xf numFmtId="0" fontId="4" fillId="0" borderId="6" xfId="0" applyFont="1" applyBorder="1"/>
    <xf numFmtId="0" fontId="5" fillId="0" borderId="6" xfId="0" applyFont="1" applyBorder="1"/>
    <xf numFmtId="0" fontId="5" fillId="0" borderId="6" xfId="1" applyNumberFormat="1" applyFont="1" applyFill="1" applyBorder="1" applyAlignment="1"/>
    <xf numFmtId="43" fontId="5" fillId="3" borderId="6" xfId="1" applyFont="1" applyFill="1" applyBorder="1"/>
    <xf numFmtId="43" fontId="5" fillId="0" borderId="6" xfId="1" applyFont="1" applyBorder="1"/>
    <xf numFmtId="0" fontId="5" fillId="0" borderId="0" xfId="1" applyNumberFormat="1" applyFont="1" applyFill="1" applyBorder="1" applyAlignment="1"/>
    <xf numFmtId="43" fontId="5" fillId="3" borderId="0" xfId="1" applyFont="1" applyFill="1" applyBorder="1"/>
    <xf numFmtId="0" fontId="8" fillId="3" borderId="17" xfId="0" applyFont="1" applyFill="1" applyBorder="1"/>
    <xf numFmtId="0" fontId="4" fillId="3" borderId="17" xfId="0" applyFont="1" applyFill="1" applyBorder="1"/>
    <xf numFmtId="0" fontId="9" fillId="3" borderId="18" xfId="0" applyFont="1" applyFill="1" applyBorder="1" applyAlignment="1">
      <alignment horizontal="center"/>
    </xf>
    <xf numFmtId="0" fontId="9" fillId="3" borderId="18" xfId="0" applyNumberFormat="1" applyFont="1" applyFill="1" applyBorder="1" applyAlignment="1">
      <alignment wrapText="1"/>
    </xf>
    <xf numFmtId="43" fontId="9" fillId="3" borderId="18" xfId="1" applyFont="1" applyFill="1" applyBorder="1" applyAlignment="1">
      <alignment wrapText="1"/>
    </xf>
    <xf numFmtId="0" fontId="4" fillId="0" borderId="19" xfId="0" applyFont="1" applyBorder="1"/>
    <xf numFmtId="0" fontId="5" fillId="0" borderId="9" xfId="1" applyNumberFormat="1" applyFont="1" applyFill="1" applyBorder="1" applyAlignment="1"/>
    <xf numFmtId="43" fontId="5" fillId="0" borderId="9" xfId="1" applyFont="1" applyBorder="1"/>
    <xf numFmtId="43" fontId="5" fillId="0" borderId="20" xfId="1" applyFont="1" applyBorder="1"/>
    <xf numFmtId="0" fontId="4" fillId="0" borderId="6" xfId="0" applyFont="1" applyBorder="1" applyAlignment="1">
      <alignment horizontal="center"/>
    </xf>
    <xf numFmtId="0" fontId="8" fillId="0" borderId="7" xfId="0" applyFont="1" applyBorder="1"/>
    <xf numFmtId="0" fontId="4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7" xfId="1" applyNumberFormat="1" applyFont="1" applyFill="1" applyBorder="1" applyAlignment="1"/>
    <xf numFmtId="43" fontId="9" fillId="0" borderId="7" xfId="1" applyFont="1" applyBorder="1"/>
    <xf numFmtId="0" fontId="5" fillId="0" borderId="6" xfId="1" applyNumberFormat="1" applyFont="1" applyFill="1" applyBorder="1" applyAlignment="1">
      <alignment horizontal="center"/>
    </xf>
    <xf numFmtId="0" fontId="10" fillId="0" borderId="11" xfId="0" applyFont="1" applyBorder="1" applyAlignment="1"/>
    <xf numFmtId="0" fontId="4" fillId="0" borderId="6" xfId="0" applyFont="1" applyBorder="1" applyAlignment="1"/>
    <xf numFmtId="0" fontId="2" fillId="0" borderId="0" xfId="0" applyFont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0" fontId="5" fillId="0" borderId="7" xfId="1" applyNumberFormat="1" applyFont="1" applyFill="1" applyBorder="1" applyAlignment="1"/>
    <xf numFmtId="43" fontId="5" fillId="0" borderId="7" xfId="1" applyFont="1" applyBorder="1"/>
    <xf numFmtId="43" fontId="5" fillId="0" borderId="10" xfId="1" applyFont="1" applyBorder="1"/>
    <xf numFmtId="0" fontId="4" fillId="0" borderId="21" xfId="0" applyFont="1" applyBorder="1"/>
    <xf numFmtId="0" fontId="4" fillId="0" borderId="13" xfId="0" applyFont="1" applyBorder="1"/>
    <xf numFmtId="43" fontId="9" fillId="3" borderId="7" xfId="1" applyFont="1" applyFill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NumberFormat="1" applyFont="1" applyFill="1" applyBorder="1" applyAlignment="1"/>
    <xf numFmtId="43" fontId="9" fillId="0" borderId="1" xfId="1" applyFont="1" applyBorder="1"/>
    <xf numFmtId="43" fontId="5" fillId="0" borderId="22" xfId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  <xf numFmtId="164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11" fillId="5" borderId="0" xfId="0" applyNumberFormat="1" applyFont="1" applyFill="1" applyBorder="1" applyAlignment="1">
      <alignment horizontal="center"/>
    </xf>
    <xf numFmtId="43" fontId="11" fillId="0" borderId="0" xfId="1" applyFont="1" applyBorder="1"/>
    <xf numFmtId="0" fontId="10" fillId="5" borderId="0" xfId="0" applyFont="1" applyFill="1" applyBorder="1"/>
    <xf numFmtId="0" fontId="12" fillId="0" borderId="0" xfId="0" applyFont="1" applyBorder="1" applyAlignment="1">
      <alignment horizontal="center"/>
    </xf>
    <xf numFmtId="43" fontId="12" fillId="0" borderId="0" xfId="1" applyFont="1" applyBorder="1"/>
    <xf numFmtId="43" fontId="12" fillId="0" borderId="0" xfId="1" applyFont="1" applyBorder="1" applyAlignment="1">
      <alignment horizontal="center"/>
    </xf>
    <xf numFmtId="0" fontId="12" fillId="5" borderId="0" xfId="0" applyFont="1" applyFill="1" applyBorder="1"/>
    <xf numFmtId="0" fontId="12" fillId="5" borderId="0" xfId="0" applyNumberFormat="1" applyFont="1" applyFill="1" applyBorder="1"/>
    <xf numFmtId="0" fontId="12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43" fontId="12" fillId="0" borderId="0" xfId="1" applyFont="1"/>
    <xf numFmtId="0" fontId="0" fillId="0" borderId="0" xfId="0" applyAlignment="1">
      <alignment horizontal="center"/>
    </xf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tabSelected="1" workbookViewId="0">
      <selection sqref="A1:XFD1048576"/>
    </sheetView>
  </sheetViews>
  <sheetFormatPr baseColWidth="10" defaultRowHeight="15" x14ac:dyDescent="0.25"/>
  <cols>
    <col min="1" max="1" width="51" customWidth="1"/>
    <col min="2" max="2" width="11.7109375" customWidth="1"/>
    <col min="3" max="3" width="16.7109375" customWidth="1"/>
    <col min="4" max="4" width="12.5703125" customWidth="1"/>
    <col min="5" max="5" width="23.140625" bestFit="1" customWidth="1"/>
    <col min="6" max="6" width="24.42578125" customWidth="1"/>
    <col min="7" max="8" width="14.140625" bestFit="1" customWidth="1"/>
    <col min="9" max="9" width="1.85546875" customWidth="1"/>
    <col min="10" max="13" width="11.42578125" hidden="1" customWidth="1"/>
    <col min="257" max="257" width="51" customWidth="1"/>
    <col min="258" max="258" width="11.7109375" customWidth="1"/>
    <col min="259" max="259" width="16.42578125" customWidth="1"/>
    <col min="260" max="260" width="12.5703125" customWidth="1"/>
    <col min="261" max="261" width="23.140625" bestFit="1" customWidth="1"/>
    <col min="262" max="262" width="24.42578125" customWidth="1"/>
    <col min="263" max="264" width="14.140625" bestFit="1" customWidth="1"/>
    <col min="513" max="513" width="51" customWidth="1"/>
    <col min="514" max="514" width="11.7109375" customWidth="1"/>
    <col min="515" max="515" width="16.42578125" customWidth="1"/>
    <col min="516" max="516" width="12.5703125" customWidth="1"/>
    <col min="517" max="517" width="23.140625" bestFit="1" customWidth="1"/>
    <col min="518" max="518" width="24.42578125" customWidth="1"/>
    <col min="519" max="520" width="14.140625" bestFit="1" customWidth="1"/>
    <col min="769" max="769" width="51" customWidth="1"/>
    <col min="770" max="770" width="11.7109375" customWidth="1"/>
    <col min="771" max="771" width="16.42578125" customWidth="1"/>
    <col min="772" max="772" width="12.5703125" customWidth="1"/>
    <col min="773" max="773" width="23.140625" bestFit="1" customWidth="1"/>
    <col min="774" max="774" width="24.42578125" customWidth="1"/>
    <col min="775" max="776" width="14.140625" bestFit="1" customWidth="1"/>
    <col min="1025" max="1025" width="51" customWidth="1"/>
    <col min="1026" max="1026" width="11.7109375" customWidth="1"/>
    <col min="1027" max="1027" width="16.42578125" customWidth="1"/>
    <col min="1028" max="1028" width="12.5703125" customWidth="1"/>
    <col min="1029" max="1029" width="23.140625" bestFit="1" customWidth="1"/>
    <col min="1030" max="1030" width="24.42578125" customWidth="1"/>
    <col min="1031" max="1032" width="14.140625" bestFit="1" customWidth="1"/>
    <col min="1281" max="1281" width="51" customWidth="1"/>
    <col min="1282" max="1282" width="11.7109375" customWidth="1"/>
    <col min="1283" max="1283" width="16.42578125" customWidth="1"/>
    <col min="1284" max="1284" width="12.5703125" customWidth="1"/>
    <col min="1285" max="1285" width="23.140625" bestFit="1" customWidth="1"/>
    <col min="1286" max="1286" width="24.42578125" customWidth="1"/>
    <col min="1287" max="1288" width="14.140625" bestFit="1" customWidth="1"/>
    <col min="1537" max="1537" width="51" customWidth="1"/>
    <col min="1538" max="1538" width="11.7109375" customWidth="1"/>
    <col min="1539" max="1539" width="16.42578125" customWidth="1"/>
    <col min="1540" max="1540" width="12.5703125" customWidth="1"/>
    <col min="1541" max="1541" width="23.140625" bestFit="1" customWidth="1"/>
    <col min="1542" max="1542" width="24.42578125" customWidth="1"/>
    <col min="1543" max="1544" width="14.140625" bestFit="1" customWidth="1"/>
    <col min="1793" max="1793" width="51" customWidth="1"/>
    <col min="1794" max="1794" width="11.7109375" customWidth="1"/>
    <col min="1795" max="1795" width="16.42578125" customWidth="1"/>
    <col min="1796" max="1796" width="12.5703125" customWidth="1"/>
    <col min="1797" max="1797" width="23.140625" bestFit="1" customWidth="1"/>
    <col min="1798" max="1798" width="24.42578125" customWidth="1"/>
    <col min="1799" max="1800" width="14.140625" bestFit="1" customWidth="1"/>
    <col min="2049" max="2049" width="51" customWidth="1"/>
    <col min="2050" max="2050" width="11.7109375" customWidth="1"/>
    <col min="2051" max="2051" width="16.42578125" customWidth="1"/>
    <col min="2052" max="2052" width="12.5703125" customWidth="1"/>
    <col min="2053" max="2053" width="23.140625" bestFit="1" customWidth="1"/>
    <col min="2054" max="2054" width="24.42578125" customWidth="1"/>
    <col min="2055" max="2056" width="14.140625" bestFit="1" customWidth="1"/>
    <col min="2305" max="2305" width="51" customWidth="1"/>
    <col min="2306" max="2306" width="11.7109375" customWidth="1"/>
    <col min="2307" max="2307" width="16.42578125" customWidth="1"/>
    <col min="2308" max="2308" width="12.5703125" customWidth="1"/>
    <col min="2309" max="2309" width="23.140625" bestFit="1" customWidth="1"/>
    <col min="2310" max="2310" width="24.42578125" customWidth="1"/>
    <col min="2311" max="2312" width="14.140625" bestFit="1" customWidth="1"/>
    <col min="2561" max="2561" width="51" customWidth="1"/>
    <col min="2562" max="2562" width="11.7109375" customWidth="1"/>
    <col min="2563" max="2563" width="16.42578125" customWidth="1"/>
    <col min="2564" max="2564" width="12.5703125" customWidth="1"/>
    <col min="2565" max="2565" width="23.140625" bestFit="1" customWidth="1"/>
    <col min="2566" max="2566" width="24.42578125" customWidth="1"/>
    <col min="2567" max="2568" width="14.140625" bestFit="1" customWidth="1"/>
    <col min="2817" max="2817" width="51" customWidth="1"/>
    <col min="2818" max="2818" width="11.7109375" customWidth="1"/>
    <col min="2819" max="2819" width="16.42578125" customWidth="1"/>
    <col min="2820" max="2820" width="12.5703125" customWidth="1"/>
    <col min="2821" max="2821" width="23.140625" bestFit="1" customWidth="1"/>
    <col min="2822" max="2822" width="24.42578125" customWidth="1"/>
    <col min="2823" max="2824" width="14.140625" bestFit="1" customWidth="1"/>
    <col min="3073" max="3073" width="51" customWidth="1"/>
    <col min="3074" max="3074" width="11.7109375" customWidth="1"/>
    <col min="3075" max="3075" width="16.42578125" customWidth="1"/>
    <col min="3076" max="3076" width="12.5703125" customWidth="1"/>
    <col min="3077" max="3077" width="23.140625" bestFit="1" customWidth="1"/>
    <col min="3078" max="3078" width="24.42578125" customWidth="1"/>
    <col min="3079" max="3080" width="14.140625" bestFit="1" customWidth="1"/>
    <col min="3329" max="3329" width="51" customWidth="1"/>
    <col min="3330" max="3330" width="11.7109375" customWidth="1"/>
    <col min="3331" max="3331" width="16.42578125" customWidth="1"/>
    <col min="3332" max="3332" width="12.5703125" customWidth="1"/>
    <col min="3333" max="3333" width="23.140625" bestFit="1" customWidth="1"/>
    <col min="3334" max="3334" width="24.42578125" customWidth="1"/>
    <col min="3335" max="3336" width="14.140625" bestFit="1" customWidth="1"/>
    <col min="3585" max="3585" width="51" customWidth="1"/>
    <col min="3586" max="3586" width="11.7109375" customWidth="1"/>
    <col min="3587" max="3587" width="16.42578125" customWidth="1"/>
    <col min="3588" max="3588" width="12.5703125" customWidth="1"/>
    <col min="3589" max="3589" width="23.140625" bestFit="1" customWidth="1"/>
    <col min="3590" max="3590" width="24.42578125" customWidth="1"/>
    <col min="3591" max="3592" width="14.140625" bestFit="1" customWidth="1"/>
    <col min="3841" max="3841" width="51" customWidth="1"/>
    <col min="3842" max="3842" width="11.7109375" customWidth="1"/>
    <col min="3843" max="3843" width="16.42578125" customWidth="1"/>
    <col min="3844" max="3844" width="12.5703125" customWidth="1"/>
    <col min="3845" max="3845" width="23.140625" bestFit="1" customWidth="1"/>
    <col min="3846" max="3846" width="24.42578125" customWidth="1"/>
    <col min="3847" max="3848" width="14.140625" bestFit="1" customWidth="1"/>
    <col min="4097" max="4097" width="51" customWidth="1"/>
    <col min="4098" max="4098" width="11.7109375" customWidth="1"/>
    <col min="4099" max="4099" width="16.42578125" customWidth="1"/>
    <col min="4100" max="4100" width="12.5703125" customWidth="1"/>
    <col min="4101" max="4101" width="23.140625" bestFit="1" customWidth="1"/>
    <col min="4102" max="4102" width="24.42578125" customWidth="1"/>
    <col min="4103" max="4104" width="14.140625" bestFit="1" customWidth="1"/>
    <col min="4353" max="4353" width="51" customWidth="1"/>
    <col min="4354" max="4354" width="11.7109375" customWidth="1"/>
    <col min="4355" max="4355" width="16.42578125" customWidth="1"/>
    <col min="4356" max="4356" width="12.5703125" customWidth="1"/>
    <col min="4357" max="4357" width="23.140625" bestFit="1" customWidth="1"/>
    <col min="4358" max="4358" width="24.42578125" customWidth="1"/>
    <col min="4359" max="4360" width="14.140625" bestFit="1" customWidth="1"/>
    <col min="4609" max="4609" width="51" customWidth="1"/>
    <col min="4610" max="4610" width="11.7109375" customWidth="1"/>
    <col min="4611" max="4611" width="16.42578125" customWidth="1"/>
    <col min="4612" max="4612" width="12.5703125" customWidth="1"/>
    <col min="4613" max="4613" width="23.140625" bestFit="1" customWidth="1"/>
    <col min="4614" max="4614" width="24.42578125" customWidth="1"/>
    <col min="4615" max="4616" width="14.140625" bestFit="1" customWidth="1"/>
    <col min="4865" max="4865" width="51" customWidth="1"/>
    <col min="4866" max="4866" width="11.7109375" customWidth="1"/>
    <col min="4867" max="4867" width="16.42578125" customWidth="1"/>
    <col min="4868" max="4868" width="12.5703125" customWidth="1"/>
    <col min="4869" max="4869" width="23.140625" bestFit="1" customWidth="1"/>
    <col min="4870" max="4870" width="24.42578125" customWidth="1"/>
    <col min="4871" max="4872" width="14.140625" bestFit="1" customWidth="1"/>
    <col min="5121" max="5121" width="51" customWidth="1"/>
    <col min="5122" max="5122" width="11.7109375" customWidth="1"/>
    <col min="5123" max="5123" width="16.42578125" customWidth="1"/>
    <col min="5124" max="5124" width="12.5703125" customWidth="1"/>
    <col min="5125" max="5125" width="23.140625" bestFit="1" customWidth="1"/>
    <col min="5126" max="5126" width="24.42578125" customWidth="1"/>
    <col min="5127" max="5128" width="14.140625" bestFit="1" customWidth="1"/>
    <col min="5377" max="5377" width="51" customWidth="1"/>
    <col min="5378" max="5378" width="11.7109375" customWidth="1"/>
    <col min="5379" max="5379" width="16.42578125" customWidth="1"/>
    <col min="5380" max="5380" width="12.5703125" customWidth="1"/>
    <col min="5381" max="5381" width="23.140625" bestFit="1" customWidth="1"/>
    <col min="5382" max="5382" width="24.42578125" customWidth="1"/>
    <col min="5383" max="5384" width="14.140625" bestFit="1" customWidth="1"/>
    <col min="5633" max="5633" width="51" customWidth="1"/>
    <col min="5634" max="5634" width="11.7109375" customWidth="1"/>
    <col min="5635" max="5635" width="16.42578125" customWidth="1"/>
    <col min="5636" max="5636" width="12.5703125" customWidth="1"/>
    <col min="5637" max="5637" width="23.140625" bestFit="1" customWidth="1"/>
    <col min="5638" max="5638" width="24.42578125" customWidth="1"/>
    <col min="5639" max="5640" width="14.140625" bestFit="1" customWidth="1"/>
    <col min="5889" max="5889" width="51" customWidth="1"/>
    <col min="5890" max="5890" width="11.7109375" customWidth="1"/>
    <col min="5891" max="5891" width="16.42578125" customWidth="1"/>
    <col min="5892" max="5892" width="12.5703125" customWidth="1"/>
    <col min="5893" max="5893" width="23.140625" bestFit="1" customWidth="1"/>
    <col min="5894" max="5894" width="24.42578125" customWidth="1"/>
    <col min="5895" max="5896" width="14.140625" bestFit="1" customWidth="1"/>
    <col min="6145" max="6145" width="51" customWidth="1"/>
    <col min="6146" max="6146" width="11.7109375" customWidth="1"/>
    <col min="6147" max="6147" width="16.42578125" customWidth="1"/>
    <col min="6148" max="6148" width="12.5703125" customWidth="1"/>
    <col min="6149" max="6149" width="23.140625" bestFit="1" customWidth="1"/>
    <col min="6150" max="6150" width="24.42578125" customWidth="1"/>
    <col min="6151" max="6152" width="14.140625" bestFit="1" customWidth="1"/>
    <col min="6401" max="6401" width="51" customWidth="1"/>
    <col min="6402" max="6402" width="11.7109375" customWidth="1"/>
    <col min="6403" max="6403" width="16.42578125" customWidth="1"/>
    <col min="6404" max="6404" width="12.5703125" customWidth="1"/>
    <col min="6405" max="6405" width="23.140625" bestFit="1" customWidth="1"/>
    <col min="6406" max="6406" width="24.42578125" customWidth="1"/>
    <col min="6407" max="6408" width="14.140625" bestFit="1" customWidth="1"/>
    <col min="6657" max="6657" width="51" customWidth="1"/>
    <col min="6658" max="6658" width="11.7109375" customWidth="1"/>
    <col min="6659" max="6659" width="16.42578125" customWidth="1"/>
    <col min="6660" max="6660" width="12.5703125" customWidth="1"/>
    <col min="6661" max="6661" width="23.140625" bestFit="1" customWidth="1"/>
    <col min="6662" max="6662" width="24.42578125" customWidth="1"/>
    <col min="6663" max="6664" width="14.140625" bestFit="1" customWidth="1"/>
    <col min="6913" max="6913" width="51" customWidth="1"/>
    <col min="6914" max="6914" width="11.7109375" customWidth="1"/>
    <col min="6915" max="6915" width="16.42578125" customWidth="1"/>
    <col min="6916" max="6916" width="12.5703125" customWidth="1"/>
    <col min="6917" max="6917" width="23.140625" bestFit="1" customWidth="1"/>
    <col min="6918" max="6918" width="24.42578125" customWidth="1"/>
    <col min="6919" max="6920" width="14.140625" bestFit="1" customWidth="1"/>
    <col min="7169" max="7169" width="51" customWidth="1"/>
    <col min="7170" max="7170" width="11.7109375" customWidth="1"/>
    <col min="7171" max="7171" width="16.42578125" customWidth="1"/>
    <col min="7172" max="7172" width="12.5703125" customWidth="1"/>
    <col min="7173" max="7173" width="23.140625" bestFit="1" customWidth="1"/>
    <col min="7174" max="7174" width="24.42578125" customWidth="1"/>
    <col min="7175" max="7176" width="14.140625" bestFit="1" customWidth="1"/>
    <col min="7425" max="7425" width="51" customWidth="1"/>
    <col min="7426" max="7426" width="11.7109375" customWidth="1"/>
    <col min="7427" max="7427" width="16.42578125" customWidth="1"/>
    <col min="7428" max="7428" width="12.5703125" customWidth="1"/>
    <col min="7429" max="7429" width="23.140625" bestFit="1" customWidth="1"/>
    <col min="7430" max="7430" width="24.42578125" customWidth="1"/>
    <col min="7431" max="7432" width="14.140625" bestFit="1" customWidth="1"/>
    <col min="7681" max="7681" width="51" customWidth="1"/>
    <col min="7682" max="7682" width="11.7109375" customWidth="1"/>
    <col min="7683" max="7683" width="16.42578125" customWidth="1"/>
    <col min="7684" max="7684" width="12.5703125" customWidth="1"/>
    <col min="7685" max="7685" width="23.140625" bestFit="1" customWidth="1"/>
    <col min="7686" max="7686" width="24.42578125" customWidth="1"/>
    <col min="7687" max="7688" width="14.140625" bestFit="1" customWidth="1"/>
    <col min="7937" max="7937" width="51" customWidth="1"/>
    <col min="7938" max="7938" width="11.7109375" customWidth="1"/>
    <col min="7939" max="7939" width="16.42578125" customWidth="1"/>
    <col min="7940" max="7940" width="12.5703125" customWidth="1"/>
    <col min="7941" max="7941" width="23.140625" bestFit="1" customWidth="1"/>
    <col min="7942" max="7942" width="24.42578125" customWidth="1"/>
    <col min="7943" max="7944" width="14.140625" bestFit="1" customWidth="1"/>
    <col min="8193" max="8193" width="51" customWidth="1"/>
    <col min="8194" max="8194" width="11.7109375" customWidth="1"/>
    <col min="8195" max="8195" width="16.42578125" customWidth="1"/>
    <col min="8196" max="8196" width="12.5703125" customWidth="1"/>
    <col min="8197" max="8197" width="23.140625" bestFit="1" customWidth="1"/>
    <col min="8198" max="8198" width="24.42578125" customWidth="1"/>
    <col min="8199" max="8200" width="14.140625" bestFit="1" customWidth="1"/>
    <col min="8449" max="8449" width="51" customWidth="1"/>
    <col min="8450" max="8450" width="11.7109375" customWidth="1"/>
    <col min="8451" max="8451" width="16.42578125" customWidth="1"/>
    <col min="8452" max="8452" width="12.5703125" customWidth="1"/>
    <col min="8453" max="8453" width="23.140625" bestFit="1" customWidth="1"/>
    <col min="8454" max="8454" width="24.42578125" customWidth="1"/>
    <col min="8455" max="8456" width="14.140625" bestFit="1" customWidth="1"/>
    <col min="8705" max="8705" width="51" customWidth="1"/>
    <col min="8706" max="8706" width="11.7109375" customWidth="1"/>
    <col min="8707" max="8707" width="16.42578125" customWidth="1"/>
    <col min="8708" max="8708" width="12.5703125" customWidth="1"/>
    <col min="8709" max="8709" width="23.140625" bestFit="1" customWidth="1"/>
    <col min="8710" max="8710" width="24.42578125" customWidth="1"/>
    <col min="8711" max="8712" width="14.140625" bestFit="1" customWidth="1"/>
    <col min="8961" max="8961" width="51" customWidth="1"/>
    <col min="8962" max="8962" width="11.7109375" customWidth="1"/>
    <col min="8963" max="8963" width="16.42578125" customWidth="1"/>
    <col min="8964" max="8964" width="12.5703125" customWidth="1"/>
    <col min="8965" max="8965" width="23.140625" bestFit="1" customWidth="1"/>
    <col min="8966" max="8966" width="24.42578125" customWidth="1"/>
    <col min="8967" max="8968" width="14.140625" bestFit="1" customWidth="1"/>
    <col min="9217" max="9217" width="51" customWidth="1"/>
    <col min="9218" max="9218" width="11.7109375" customWidth="1"/>
    <col min="9219" max="9219" width="16.42578125" customWidth="1"/>
    <col min="9220" max="9220" width="12.5703125" customWidth="1"/>
    <col min="9221" max="9221" width="23.140625" bestFit="1" customWidth="1"/>
    <col min="9222" max="9222" width="24.42578125" customWidth="1"/>
    <col min="9223" max="9224" width="14.140625" bestFit="1" customWidth="1"/>
    <col min="9473" max="9473" width="51" customWidth="1"/>
    <col min="9474" max="9474" width="11.7109375" customWidth="1"/>
    <col min="9475" max="9475" width="16.42578125" customWidth="1"/>
    <col min="9476" max="9476" width="12.5703125" customWidth="1"/>
    <col min="9477" max="9477" width="23.140625" bestFit="1" customWidth="1"/>
    <col min="9478" max="9478" width="24.42578125" customWidth="1"/>
    <col min="9479" max="9480" width="14.140625" bestFit="1" customWidth="1"/>
    <col min="9729" max="9729" width="51" customWidth="1"/>
    <col min="9730" max="9730" width="11.7109375" customWidth="1"/>
    <col min="9731" max="9731" width="16.42578125" customWidth="1"/>
    <col min="9732" max="9732" width="12.5703125" customWidth="1"/>
    <col min="9733" max="9733" width="23.140625" bestFit="1" customWidth="1"/>
    <col min="9734" max="9734" width="24.42578125" customWidth="1"/>
    <col min="9735" max="9736" width="14.140625" bestFit="1" customWidth="1"/>
    <col min="9985" max="9985" width="51" customWidth="1"/>
    <col min="9986" max="9986" width="11.7109375" customWidth="1"/>
    <col min="9987" max="9987" width="16.42578125" customWidth="1"/>
    <col min="9988" max="9988" width="12.5703125" customWidth="1"/>
    <col min="9989" max="9989" width="23.140625" bestFit="1" customWidth="1"/>
    <col min="9990" max="9990" width="24.42578125" customWidth="1"/>
    <col min="9991" max="9992" width="14.140625" bestFit="1" customWidth="1"/>
    <col min="10241" max="10241" width="51" customWidth="1"/>
    <col min="10242" max="10242" width="11.7109375" customWidth="1"/>
    <col min="10243" max="10243" width="16.42578125" customWidth="1"/>
    <col min="10244" max="10244" width="12.5703125" customWidth="1"/>
    <col min="10245" max="10245" width="23.140625" bestFit="1" customWidth="1"/>
    <col min="10246" max="10246" width="24.42578125" customWidth="1"/>
    <col min="10247" max="10248" width="14.140625" bestFit="1" customWidth="1"/>
    <col min="10497" max="10497" width="51" customWidth="1"/>
    <col min="10498" max="10498" width="11.7109375" customWidth="1"/>
    <col min="10499" max="10499" width="16.42578125" customWidth="1"/>
    <col min="10500" max="10500" width="12.5703125" customWidth="1"/>
    <col min="10501" max="10501" width="23.140625" bestFit="1" customWidth="1"/>
    <col min="10502" max="10502" width="24.42578125" customWidth="1"/>
    <col min="10503" max="10504" width="14.140625" bestFit="1" customWidth="1"/>
    <col min="10753" max="10753" width="51" customWidth="1"/>
    <col min="10754" max="10754" width="11.7109375" customWidth="1"/>
    <col min="10755" max="10755" width="16.42578125" customWidth="1"/>
    <col min="10756" max="10756" width="12.5703125" customWidth="1"/>
    <col min="10757" max="10757" width="23.140625" bestFit="1" customWidth="1"/>
    <col min="10758" max="10758" width="24.42578125" customWidth="1"/>
    <col min="10759" max="10760" width="14.140625" bestFit="1" customWidth="1"/>
    <col min="11009" max="11009" width="51" customWidth="1"/>
    <col min="11010" max="11010" width="11.7109375" customWidth="1"/>
    <col min="11011" max="11011" width="16.42578125" customWidth="1"/>
    <col min="11012" max="11012" width="12.5703125" customWidth="1"/>
    <col min="11013" max="11013" width="23.140625" bestFit="1" customWidth="1"/>
    <col min="11014" max="11014" width="24.42578125" customWidth="1"/>
    <col min="11015" max="11016" width="14.140625" bestFit="1" customWidth="1"/>
    <col min="11265" max="11265" width="51" customWidth="1"/>
    <col min="11266" max="11266" width="11.7109375" customWidth="1"/>
    <col min="11267" max="11267" width="16.42578125" customWidth="1"/>
    <col min="11268" max="11268" width="12.5703125" customWidth="1"/>
    <col min="11269" max="11269" width="23.140625" bestFit="1" customWidth="1"/>
    <col min="11270" max="11270" width="24.42578125" customWidth="1"/>
    <col min="11271" max="11272" width="14.140625" bestFit="1" customWidth="1"/>
    <col min="11521" max="11521" width="51" customWidth="1"/>
    <col min="11522" max="11522" width="11.7109375" customWidth="1"/>
    <col min="11523" max="11523" width="16.42578125" customWidth="1"/>
    <col min="11524" max="11524" width="12.5703125" customWidth="1"/>
    <col min="11525" max="11525" width="23.140625" bestFit="1" customWidth="1"/>
    <col min="11526" max="11526" width="24.42578125" customWidth="1"/>
    <col min="11527" max="11528" width="14.140625" bestFit="1" customWidth="1"/>
    <col min="11777" max="11777" width="51" customWidth="1"/>
    <col min="11778" max="11778" width="11.7109375" customWidth="1"/>
    <col min="11779" max="11779" width="16.42578125" customWidth="1"/>
    <col min="11780" max="11780" width="12.5703125" customWidth="1"/>
    <col min="11781" max="11781" width="23.140625" bestFit="1" customWidth="1"/>
    <col min="11782" max="11782" width="24.42578125" customWidth="1"/>
    <col min="11783" max="11784" width="14.140625" bestFit="1" customWidth="1"/>
    <col min="12033" max="12033" width="51" customWidth="1"/>
    <col min="12034" max="12034" width="11.7109375" customWidth="1"/>
    <col min="12035" max="12035" width="16.42578125" customWidth="1"/>
    <col min="12036" max="12036" width="12.5703125" customWidth="1"/>
    <col min="12037" max="12037" width="23.140625" bestFit="1" customWidth="1"/>
    <col min="12038" max="12038" width="24.42578125" customWidth="1"/>
    <col min="12039" max="12040" width="14.140625" bestFit="1" customWidth="1"/>
    <col min="12289" max="12289" width="51" customWidth="1"/>
    <col min="12290" max="12290" width="11.7109375" customWidth="1"/>
    <col min="12291" max="12291" width="16.42578125" customWidth="1"/>
    <col min="12292" max="12292" width="12.5703125" customWidth="1"/>
    <col min="12293" max="12293" width="23.140625" bestFit="1" customWidth="1"/>
    <col min="12294" max="12294" width="24.42578125" customWidth="1"/>
    <col min="12295" max="12296" width="14.140625" bestFit="1" customWidth="1"/>
    <col min="12545" max="12545" width="51" customWidth="1"/>
    <col min="12546" max="12546" width="11.7109375" customWidth="1"/>
    <col min="12547" max="12547" width="16.42578125" customWidth="1"/>
    <col min="12548" max="12548" width="12.5703125" customWidth="1"/>
    <col min="12549" max="12549" width="23.140625" bestFit="1" customWidth="1"/>
    <col min="12550" max="12550" width="24.42578125" customWidth="1"/>
    <col min="12551" max="12552" width="14.140625" bestFit="1" customWidth="1"/>
    <col min="12801" max="12801" width="51" customWidth="1"/>
    <col min="12802" max="12802" width="11.7109375" customWidth="1"/>
    <col min="12803" max="12803" width="16.42578125" customWidth="1"/>
    <col min="12804" max="12804" width="12.5703125" customWidth="1"/>
    <col min="12805" max="12805" width="23.140625" bestFit="1" customWidth="1"/>
    <col min="12806" max="12806" width="24.42578125" customWidth="1"/>
    <col min="12807" max="12808" width="14.140625" bestFit="1" customWidth="1"/>
    <col min="13057" max="13057" width="51" customWidth="1"/>
    <col min="13058" max="13058" width="11.7109375" customWidth="1"/>
    <col min="13059" max="13059" width="16.42578125" customWidth="1"/>
    <col min="13060" max="13060" width="12.5703125" customWidth="1"/>
    <col min="13061" max="13061" width="23.140625" bestFit="1" customWidth="1"/>
    <col min="13062" max="13062" width="24.42578125" customWidth="1"/>
    <col min="13063" max="13064" width="14.140625" bestFit="1" customWidth="1"/>
    <col min="13313" max="13313" width="51" customWidth="1"/>
    <col min="13314" max="13314" width="11.7109375" customWidth="1"/>
    <col min="13315" max="13315" width="16.42578125" customWidth="1"/>
    <col min="13316" max="13316" width="12.5703125" customWidth="1"/>
    <col min="13317" max="13317" width="23.140625" bestFit="1" customWidth="1"/>
    <col min="13318" max="13318" width="24.42578125" customWidth="1"/>
    <col min="13319" max="13320" width="14.140625" bestFit="1" customWidth="1"/>
    <col min="13569" max="13569" width="51" customWidth="1"/>
    <col min="13570" max="13570" width="11.7109375" customWidth="1"/>
    <col min="13571" max="13571" width="16.42578125" customWidth="1"/>
    <col min="13572" max="13572" width="12.5703125" customWidth="1"/>
    <col min="13573" max="13573" width="23.140625" bestFit="1" customWidth="1"/>
    <col min="13574" max="13574" width="24.42578125" customWidth="1"/>
    <col min="13575" max="13576" width="14.140625" bestFit="1" customWidth="1"/>
    <col min="13825" max="13825" width="51" customWidth="1"/>
    <col min="13826" max="13826" width="11.7109375" customWidth="1"/>
    <col min="13827" max="13827" width="16.42578125" customWidth="1"/>
    <col min="13828" max="13828" width="12.5703125" customWidth="1"/>
    <col min="13829" max="13829" width="23.140625" bestFit="1" customWidth="1"/>
    <col min="13830" max="13830" width="24.42578125" customWidth="1"/>
    <col min="13831" max="13832" width="14.140625" bestFit="1" customWidth="1"/>
    <col min="14081" max="14081" width="51" customWidth="1"/>
    <col min="14082" max="14082" width="11.7109375" customWidth="1"/>
    <col min="14083" max="14083" width="16.42578125" customWidth="1"/>
    <col min="14084" max="14084" width="12.5703125" customWidth="1"/>
    <col min="14085" max="14085" width="23.140625" bestFit="1" customWidth="1"/>
    <col min="14086" max="14086" width="24.42578125" customWidth="1"/>
    <col min="14087" max="14088" width="14.140625" bestFit="1" customWidth="1"/>
    <col min="14337" max="14337" width="51" customWidth="1"/>
    <col min="14338" max="14338" width="11.7109375" customWidth="1"/>
    <col min="14339" max="14339" width="16.42578125" customWidth="1"/>
    <col min="14340" max="14340" width="12.5703125" customWidth="1"/>
    <col min="14341" max="14341" width="23.140625" bestFit="1" customWidth="1"/>
    <col min="14342" max="14342" width="24.42578125" customWidth="1"/>
    <col min="14343" max="14344" width="14.140625" bestFit="1" customWidth="1"/>
    <col min="14593" max="14593" width="51" customWidth="1"/>
    <col min="14594" max="14594" width="11.7109375" customWidth="1"/>
    <col min="14595" max="14595" width="16.42578125" customWidth="1"/>
    <col min="14596" max="14596" width="12.5703125" customWidth="1"/>
    <col min="14597" max="14597" width="23.140625" bestFit="1" customWidth="1"/>
    <col min="14598" max="14598" width="24.42578125" customWidth="1"/>
    <col min="14599" max="14600" width="14.140625" bestFit="1" customWidth="1"/>
    <col min="14849" max="14849" width="51" customWidth="1"/>
    <col min="14850" max="14850" width="11.7109375" customWidth="1"/>
    <col min="14851" max="14851" width="16.42578125" customWidth="1"/>
    <col min="14852" max="14852" width="12.5703125" customWidth="1"/>
    <col min="14853" max="14853" width="23.140625" bestFit="1" customWidth="1"/>
    <col min="14854" max="14854" width="24.42578125" customWidth="1"/>
    <col min="14855" max="14856" width="14.140625" bestFit="1" customWidth="1"/>
    <col min="15105" max="15105" width="51" customWidth="1"/>
    <col min="15106" max="15106" width="11.7109375" customWidth="1"/>
    <col min="15107" max="15107" width="16.42578125" customWidth="1"/>
    <col min="15108" max="15108" width="12.5703125" customWidth="1"/>
    <col min="15109" max="15109" width="23.140625" bestFit="1" customWidth="1"/>
    <col min="15110" max="15110" width="24.42578125" customWidth="1"/>
    <col min="15111" max="15112" width="14.140625" bestFit="1" customWidth="1"/>
    <col min="15361" max="15361" width="51" customWidth="1"/>
    <col min="15362" max="15362" width="11.7109375" customWidth="1"/>
    <col min="15363" max="15363" width="16.42578125" customWidth="1"/>
    <col min="15364" max="15364" width="12.5703125" customWidth="1"/>
    <col min="15365" max="15365" width="23.140625" bestFit="1" customWidth="1"/>
    <col min="15366" max="15366" width="24.42578125" customWidth="1"/>
    <col min="15367" max="15368" width="14.140625" bestFit="1" customWidth="1"/>
    <col min="15617" max="15617" width="51" customWidth="1"/>
    <col min="15618" max="15618" width="11.7109375" customWidth="1"/>
    <col min="15619" max="15619" width="16.42578125" customWidth="1"/>
    <col min="15620" max="15620" width="12.5703125" customWidth="1"/>
    <col min="15621" max="15621" width="23.140625" bestFit="1" customWidth="1"/>
    <col min="15622" max="15622" width="24.42578125" customWidth="1"/>
    <col min="15623" max="15624" width="14.140625" bestFit="1" customWidth="1"/>
    <col min="15873" max="15873" width="51" customWidth="1"/>
    <col min="15874" max="15874" width="11.7109375" customWidth="1"/>
    <col min="15875" max="15875" width="16.42578125" customWidth="1"/>
    <col min="15876" max="15876" width="12.5703125" customWidth="1"/>
    <col min="15877" max="15877" width="23.140625" bestFit="1" customWidth="1"/>
    <col min="15878" max="15878" width="24.42578125" customWidth="1"/>
    <col min="15879" max="15880" width="14.140625" bestFit="1" customWidth="1"/>
    <col min="16129" max="16129" width="51" customWidth="1"/>
    <col min="16130" max="16130" width="11.7109375" customWidth="1"/>
    <col min="16131" max="16131" width="16.42578125" customWidth="1"/>
    <col min="16132" max="16132" width="12.5703125" customWidth="1"/>
    <col min="16133" max="16133" width="23.140625" bestFit="1" customWidth="1"/>
    <col min="16134" max="16134" width="24.42578125" customWidth="1"/>
    <col min="16135" max="16136" width="14.140625" bestFit="1" customWidth="1"/>
  </cols>
  <sheetData>
    <row r="1" spans="1:13" ht="29.25" customHeight="1" x14ac:dyDescent="0.3">
      <c r="A1" s="1" t="s">
        <v>0</v>
      </c>
      <c r="B1" s="1"/>
      <c r="C1" s="1"/>
      <c r="D1" s="1"/>
      <c r="E1" s="1"/>
      <c r="F1" s="1"/>
    </row>
    <row r="2" spans="1:13" ht="29.25" customHeight="1" x14ac:dyDescent="0.3">
      <c r="A2" s="2" t="s">
        <v>1</v>
      </c>
      <c r="B2" s="2"/>
      <c r="C2" s="2"/>
      <c r="D2" s="2"/>
      <c r="E2" s="2"/>
      <c r="F2" s="2"/>
    </row>
    <row r="3" spans="1:13" ht="29.25" customHeight="1" x14ac:dyDescent="0.3">
      <c r="A3" s="2" t="s">
        <v>2</v>
      </c>
      <c r="B3" s="2"/>
      <c r="C3" s="2"/>
      <c r="D3" s="2"/>
      <c r="E3" s="2"/>
      <c r="F3" s="2"/>
    </row>
    <row r="4" spans="1:13" ht="29.25" customHeight="1" thickBot="1" x14ac:dyDescent="0.35">
      <c r="A4" s="2" t="s">
        <v>3</v>
      </c>
      <c r="B4" s="2"/>
      <c r="C4" s="2"/>
      <c r="D4" s="2"/>
      <c r="E4" s="2"/>
      <c r="F4" s="2"/>
      <c r="G4" t="s">
        <v>4</v>
      </c>
      <c r="H4" s="3"/>
      <c r="I4" s="3"/>
      <c r="J4" s="3"/>
      <c r="K4" s="3"/>
      <c r="L4" s="3"/>
      <c r="M4" s="3"/>
    </row>
    <row r="5" spans="1:13" ht="29.25" customHeight="1" thickBot="1" x14ac:dyDescent="0.35">
      <c r="A5" s="3" t="s">
        <v>5</v>
      </c>
      <c r="B5" s="3"/>
      <c r="C5" s="3"/>
      <c r="D5" s="3"/>
      <c r="E5" s="3"/>
      <c r="F5" s="3"/>
    </row>
    <row r="6" spans="1:13" ht="29.25" customHeight="1" x14ac:dyDescent="0.25">
      <c r="A6" s="4" t="s">
        <v>6</v>
      </c>
      <c r="B6" s="5"/>
      <c r="C6" s="6" t="s">
        <v>7</v>
      </c>
      <c r="D6" s="7" t="s">
        <v>8</v>
      </c>
      <c r="E6" s="8" t="s">
        <v>9</v>
      </c>
      <c r="F6" s="9" t="s">
        <v>10</v>
      </c>
    </row>
    <row r="7" spans="1:13" ht="29.25" customHeight="1" x14ac:dyDescent="0.25">
      <c r="A7" s="10" t="s">
        <v>11</v>
      </c>
      <c r="B7" s="11">
        <v>1154</v>
      </c>
      <c r="C7" s="10" t="s">
        <v>12</v>
      </c>
      <c r="D7" s="12">
        <v>15</v>
      </c>
      <c r="E7" s="13">
        <v>124.33</v>
      </c>
      <c r="F7" s="13">
        <f t="shared" ref="F7:F94" si="0">D7*E7</f>
        <v>1864.95</v>
      </c>
      <c r="G7" s="14"/>
    </row>
    <row r="8" spans="1:13" ht="29.25" customHeight="1" x14ac:dyDescent="0.25">
      <c r="A8" s="10" t="s">
        <v>13</v>
      </c>
      <c r="B8" s="11">
        <v>1154</v>
      </c>
      <c r="C8" s="10" t="s">
        <v>12</v>
      </c>
      <c r="D8" s="15">
        <v>275</v>
      </c>
      <c r="E8" s="13">
        <v>82.6</v>
      </c>
      <c r="F8" s="13">
        <f t="shared" si="0"/>
        <v>22715</v>
      </c>
      <c r="G8" s="14"/>
    </row>
    <row r="9" spans="1:13" ht="29.25" customHeight="1" x14ac:dyDescent="0.25">
      <c r="A9" s="10" t="s">
        <v>14</v>
      </c>
      <c r="B9" s="11">
        <v>1154</v>
      </c>
      <c r="C9" s="10" t="s">
        <v>12</v>
      </c>
      <c r="D9" s="15">
        <v>240</v>
      </c>
      <c r="E9" s="13">
        <v>94.4</v>
      </c>
      <c r="F9" s="13">
        <f t="shared" si="0"/>
        <v>22656</v>
      </c>
      <c r="G9" s="14"/>
    </row>
    <row r="10" spans="1:13" ht="29.25" customHeight="1" x14ac:dyDescent="0.25">
      <c r="A10" s="10" t="s">
        <v>15</v>
      </c>
      <c r="B10" s="11">
        <v>1154</v>
      </c>
      <c r="C10" s="10" t="s">
        <v>12</v>
      </c>
      <c r="D10" s="15">
        <v>151</v>
      </c>
      <c r="E10" s="16">
        <v>410.64</v>
      </c>
      <c r="F10" s="13">
        <f t="shared" si="0"/>
        <v>62006.64</v>
      </c>
      <c r="G10" s="14"/>
    </row>
    <row r="11" spans="1:13" ht="29.25" customHeight="1" x14ac:dyDescent="0.25">
      <c r="A11" s="10" t="s">
        <v>16</v>
      </c>
      <c r="B11" s="11">
        <v>1154</v>
      </c>
      <c r="C11" s="10" t="s">
        <v>12</v>
      </c>
      <c r="D11" s="15">
        <v>104</v>
      </c>
      <c r="E11" s="16">
        <v>410.64</v>
      </c>
      <c r="F11" s="13">
        <f t="shared" si="0"/>
        <v>42706.559999999998</v>
      </c>
    </row>
    <row r="12" spans="1:13" ht="29.25" customHeight="1" x14ac:dyDescent="0.25">
      <c r="A12" s="10" t="s">
        <v>17</v>
      </c>
      <c r="B12" s="11">
        <v>1154</v>
      </c>
      <c r="C12" s="10" t="s">
        <v>12</v>
      </c>
      <c r="D12" s="15">
        <v>34</v>
      </c>
      <c r="E12" s="16">
        <v>410.64</v>
      </c>
      <c r="F12" s="13">
        <f t="shared" si="0"/>
        <v>13961.76</v>
      </c>
    </row>
    <row r="13" spans="1:13" ht="29.25" customHeight="1" x14ac:dyDescent="0.25">
      <c r="A13" s="10" t="s">
        <v>18</v>
      </c>
      <c r="B13" s="11">
        <v>1154</v>
      </c>
      <c r="C13" s="10" t="s">
        <v>12</v>
      </c>
      <c r="D13" s="15">
        <v>78</v>
      </c>
      <c r="E13" s="16">
        <v>202.96</v>
      </c>
      <c r="F13" s="13">
        <f t="shared" si="0"/>
        <v>15830.880000000001</v>
      </c>
    </row>
    <row r="14" spans="1:13" ht="29.25" customHeight="1" x14ac:dyDescent="0.25">
      <c r="A14" s="10" t="s">
        <v>19</v>
      </c>
      <c r="B14" s="11">
        <v>1154</v>
      </c>
      <c r="C14" s="10" t="s">
        <v>12</v>
      </c>
      <c r="D14" s="15">
        <v>58</v>
      </c>
      <c r="E14" s="16">
        <v>230.1</v>
      </c>
      <c r="F14" s="13">
        <f t="shared" si="0"/>
        <v>13345.8</v>
      </c>
    </row>
    <row r="15" spans="1:13" ht="29.25" customHeight="1" x14ac:dyDescent="0.25">
      <c r="A15" s="10" t="s">
        <v>20</v>
      </c>
      <c r="B15" s="11">
        <v>1154</v>
      </c>
      <c r="C15" s="10" t="s">
        <v>12</v>
      </c>
      <c r="D15" s="15">
        <v>166</v>
      </c>
      <c r="E15" s="13">
        <v>230.1</v>
      </c>
      <c r="F15" s="13">
        <f t="shared" si="0"/>
        <v>38196.6</v>
      </c>
    </row>
    <row r="16" spans="1:13" ht="29.25" customHeight="1" x14ac:dyDescent="0.25">
      <c r="A16" s="10" t="s">
        <v>21</v>
      </c>
      <c r="B16" s="11">
        <v>1154</v>
      </c>
      <c r="C16" s="10" t="s">
        <v>12</v>
      </c>
      <c r="D16" s="15">
        <v>10</v>
      </c>
      <c r="E16" s="13">
        <v>110</v>
      </c>
      <c r="F16" s="13">
        <f t="shared" si="0"/>
        <v>1100</v>
      </c>
    </row>
    <row r="17" spans="1:6" ht="29.25" customHeight="1" x14ac:dyDescent="0.25">
      <c r="A17" s="10" t="s">
        <v>22</v>
      </c>
      <c r="B17" s="11">
        <v>1154</v>
      </c>
      <c r="C17" s="10" t="s">
        <v>12</v>
      </c>
      <c r="D17" s="17">
        <v>339</v>
      </c>
      <c r="E17" s="16">
        <v>554.6</v>
      </c>
      <c r="F17" s="13">
        <f t="shared" si="0"/>
        <v>188009.4</v>
      </c>
    </row>
    <row r="18" spans="1:6" ht="29.25" customHeight="1" x14ac:dyDescent="0.25">
      <c r="A18" s="10" t="s">
        <v>23</v>
      </c>
      <c r="B18" s="11">
        <v>1154</v>
      </c>
      <c r="C18" s="10" t="s">
        <v>12</v>
      </c>
      <c r="D18" s="17">
        <v>720</v>
      </c>
      <c r="E18" s="16">
        <v>52.94</v>
      </c>
      <c r="F18" s="13">
        <f t="shared" si="0"/>
        <v>38116.799999999996</v>
      </c>
    </row>
    <row r="19" spans="1:6" ht="29.25" customHeight="1" x14ac:dyDescent="0.25">
      <c r="A19" s="10" t="s">
        <v>24</v>
      </c>
      <c r="B19" s="11">
        <v>1154</v>
      </c>
      <c r="C19" s="10" t="s">
        <v>12</v>
      </c>
      <c r="D19" s="15">
        <v>240</v>
      </c>
      <c r="E19" s="13">
        <v>41.3</v>
      </c>
      <c r="F19" s="13">
        <f t="shared" si="0"/>
        <v>9912</v>
      </c>
    </row>
    <row r="20" spans="1:6" ht="29.25" customHeight="1" x14ac:dyDescent="0.25">
      <c r="A20" s="10" t="s">
        <v>25</v>
      </c>
      <c r="B20" s="11">
        <v>1154</v>
      </c>
      <c r="C20" s="10" t="s">
        <v>12</v>
      </c>
      <c r="D20" s="15">
        <v>576</v>
      </c>
      <c r="E20" s="13">
        <v>64.900000000000006</v>
      </c>
      <c r="F20" s="13">
        <f t="shared" si="0"/>
        <v>37382.400000000001</v>
      </c>
    </row>
    <row r="21" spans="1:6" ht="29.25" customHeight="1" x14ac:dyDescent="0.25">
      <c r="A21" s="10" t="s">
        <v>26</v>
      </c>
      <c r="B21" s="11">
        <v>1154</v>
      </c>
      <c r="C21" s="10" t="s">
        <v>12</v>
      </c>
      <c r="D21" s="15">
        <v>244</v>
      </c>
      <c r="E21" s="13">
        <v>88.5</v>
      </c>
      <c r="F21" s="13">
        <f t="shared" si="0"/>
        <v>21594</v>
      </c>
    </row>
    <row r="22" spans="1:6" ht="29.25" customHeight="1" x14ac:dyDescent="0.25">
      <c r="A22" s="10" t="s">
        <v>27</v>
      </c>
      <c r="B22" s="11">
        <v>1154</v>
      </c>
      <c r="C22" s="10" t="s">
        <v>12</v>
      </c>
      <c r="D22" s="15">
        <v>238</v>
      </c>
      <c r="E22" s="13">
        <v>113.87</v>
      </c>
      <c r="F22" s="13">
        <f t="shared" si="0"/>
        <v>27101.06</v>
      </c>
    </row>
    <row r="23" spans="1:6" ht="29.25" customHeight="1" x14ac:dyDescent="0.25">
      <c r="A23" s="10" t="s">
        <v>28</v>
      </c>
      <c r="B23" s="11">
        <v>1154</v>
      </c>
      <c r="C23" s="10" t="s">
        <v>12</v>
      </c>
      <c r="D23" s="15">
        <v>358</v>
      </c>
      <c r="E23" s="13">
        <v>147.5</v>
      </c>
      <c r="F23" s="13">
        <f t="shared" si="0"/>
        <v>52805</v>
      </c>
    </row>
    <row r="24" spans="1:6" ht="29.25" customHeight="1" x14ac:dyDescent="0.25">
      <c r="A24" s="10" t="s">
        <v>29</v>
      </c>
      <c r="B24" s="11">
        <v>1154</v>
      </c>
      <c r="C24" s="10" t="s">
        <v>12</v>
      </c>
      <c r="D24" s="15">
        <v>288</v>
      </c>
      <c r="E24" s="13">
        <v>177</v>
      </c>
      <c r="F24" s="13">
        <f t="shared" si="0"/>
        <v>50976</v>
      </c>
    </row>
    <row r="25" spans="1:6" ht="29.25" customHeight="1" x14ac:dyDescent="0.25">
      <c r="A25" s="10" t="s">
        <v>23</v>
      </c>
      <c r="B25" s="11">
        <v>1154</v>
      </c>
      <c r="C25" s="10" t="s">
        <v>12</v>
      </c>
      <c r="D25" s="15">
        <v>720</v>
      </c>
      <c r="E25" s="13">
        <v>52.94</v>
      </c>
      <c r="F25" s="13">
        <f t="shared" si="0"/>
        <v>38116.799999999996</v>
      </c>
    </row>
    <row r="26" spans="1:6" ht="29.25" customHeight="1" x14ac:dyDescent="0.25">
      <c r="A26" s="10" t="s">
        <v>30</v>
      </c>
      <c r="B26" s="11">
        <v>1154</v>
      </c>
      <c r="C26" s="10" t="s">
        <v>12</v>
      </c>
      <c r="D26" s="12">
        <v>41</v>
      </c>
      <c r="E26" s="16">
        <v>551</v>
      </c>
      <c r="F26" s="13">
        <f t="shared" si="0"/>
        <v>22591</v>
      </c>
    </row>
    <row r="27" spans="1:6" ht="29.25" customHeight="1" x14ac:dyDescent="0.25">
      <c r="A27" s="10" t="s">
        <v>31</v>
      </c>
      <c r="B27" s="11">
        <v>1154</v>
      </c>
      <c r="C27" s="10" t="s">
        <v>12</v>
      </c>
      <c r="D27" s="12">
        <v>65</v>
      </c>
      <c r="E27" s="16">
        <v>135.69999999999999</v>
      </c>
      <c r="F27" s="13">
        <f t="shared" si="0"/>
        <v>8820.5</v>
      </c>
    </row>
    <row r="28" spans="1:6" ht="29.25" customHeight="1" x14ac:dyDescent="0.25">
      <c r="A28" s="10" t="s">
        <v>32</v>
      </c>
      <c r="B28" s="11">
        <v>1154</v>
      </c>
      <c r="C28" s="10" t="s">
        <v>12</v>
      </c>
      <c r="D28" s="12">
        <v>20</v>
      </c>
      <c r="E28" s="16">
        <v>551</v>
      </c>
      <c r="F28" s="13">
        <f t="shared" si="0"/>
        <v>11020</v>
      </c>
    </row>
    <row r="29" spans="1:6" ht="29.25" customHeight="1" x14ac:dyDescent="0.25">
      <c r="A29" s="10" t="s">
        <v>33</v>
      </c>
      <c r="B29" s="11">
        <v>1154</v>
      </c>
      <c r="C29" s="10" t="s">
        <v>12</v>
      </c>
      <c r="D29" s="12">
        <v>42</v>
      </c>
      <c r="E29" s="16">
        <v>135.69999999999999</v>
      </c>
      <c r="F29" s="13">
        <f t="shared" si="0"/>
        <v>5699.4</v>
      </c>
    </row>
    <row r="30" spans="1:6" ht="29.25" customHeight="1" x14ac:dyDescent="0.25">
      <c r="A30" s="18" t="s">
        <v>34</v>
      </c>
      <c r="B30" s="11">
        <v>1154</v>
      </c>
      <c r="C30" s="10" t="s">
        <v>12</v>
      </c>
      <c r="D30" s="19">
        <v>103</v>
      </c>
      <c r="E30" s="20">
        <v>4</v>
      </c>
      <c r="F30" s="21">
        <f t="shared" si="0"/>
        <v>412</v>
      </c>
    </row>
    <row r="31" spans="1:6" ht="29.25" customHeight="1" x14ac:dyDescent="0.25">
      <c r="A31" s="18" t="s">
        <v>35</v>
      </c>
      <c r="B31" s="11">
        <v>1154</v>
      </c>
      <c r="C31" s="10" t="s">
        <v>12</v>
      </c>
      <c r="D31" s="19">
        <v>48</v>
      </c>
      <c r="E31" s="20">
        <v>348.1</v>
      </c>
      <c r="F31" s="21">
        <f t="shared" si="0"/>
        <v>16708.800000000003</v>
      </c>
    </row>
    <row r="32" spans="1:6" ht="29.25" customHeight="1" x14ac:dyDescent="0.25">
      <c r="A32" s="18" t="s">
        <v>36</v>
      </c>
      <c r="B32" s="11">
        <v>1154</v>
      </c>
      <c r="C32" s="10" t="s">
        <v>12</v>
      </c>
      <c r="D32" s="19">
        <v>24</v>
      </c>
      <c r="E32" s="20">
        <v>130.9</v>
      </c>
      <c r="F32" s="21">
        <f t="shared" si="0"/>
        <v>3141.6000000000004</v>
      </c>
    </row>
    <row r="33" spans="1:7" ht="29.25" customHeight="1" x14ac:dyDescent="0.25">
      <c r="A33" s="18" t="s">
        <v>37</v>
      </c>
      <c r="B33" s="11">
        <v>1154</v>
      </c>
      <c r="C33" s="10" t="s">
        <v>12</v>
      </c>
      <c r="D33" s="22">
        <v>2696</v>
      </c>
      <c r="E33" s="20">
        <v>2.75</v>
      </c>
      <c r="F33" s="21">
        <f t="shared" si="0"/>
        <v>7414</v>
      </c>
    </row>
    <row r="34" spans="1:7" ht="29.25" customHeight="1" x14ac:dyDescent="0.25">
      <c r="A34" s="18" t="s">
        <v>38</v>
      </c>
      <c r="B34" s="11">
        <v>1154</v>
      </c>
      <c r="C34" s="10" t="s">
        <v>12</v>
      </c>
      <c r="D34" s="22">
        <v>388</v>
      </c>
      <c r="E34" s="20">
        <v>129</v>
      </c>
      <c r="F34" s="21">
        <f t="shared" si="0"/>
        <v>50052</v>
      </c>
    </row>
    <row r="35" spans="1:7" ht="29.25" customHeight="1" x14ac:dyDescent="0.25">
      <c r="A35" s="18" t="s">
        <v>39</v>
      </c>
      <c r="B35" s="11">
        <v>1154</v>
      </c>
      <c r="C35" s="10" t="s">
        <v>12</v>
      </c>
      <c r="D35" s="22">
        <v>203</v>
      </c>
      <c r="E35" s="20">
        <v>155</v>
      </c>
      <c r="F35" s="21">
        <f t="shared" si="0"/>
        <v>31465</v>
      </c>
    </row>
    <row r="36" spans="1:7" ht="29.25" customHeight="1" x14ac:dyDescent="0.25">
      <c r="A36" s="18" t="s">
        <v>40</v>
      </c>
      <c r="B36" s="11">
        <v>1154</v>
      </c>
      <c r="C36" s="10" t="s">
        <v>12</v>
      </c>
      <c r="D36" s="22">
        <v>7</v>
      </c>
      <c r="E36" s="20">
        <v>17.5</v>
      </c>
      <c r="F36" s="21">
        <f t="shared" si="0"/>
        <v>122.5</v>
      </c>
    </row>
    <row r="37" spans="1:7" ht="29.25" customHeight="1" x14ac:dyDescent="0.25">
      <c r="A37" s="18" t="s">
        <v>41</v>
      </c>
      <c r="B37" s="11">
        <v>1154</v>
      </c>
      <c r="C37" s="10" t="s">
        <v>12</v>
      </c>
      <c r="D37" s="22">
        <v>13</v>
      </c>
      <c r="E37" s="20">
        <v>12.5</v>
      </c>
      <c r="F37" s="21">
        <f t="shared" si="0"/>
        <v>162.5</v>
      </c>
    </row>
    <row r="38" spans="1:7" ht="29.25" customHeight="1" thickBot="1" x14ac:dyDescent="0.3">
      <c r="A38" s="18" t="s">
        <v>42</v>
      </c>
      <c r="B38" s="11">
        <v>1154</v>
      </c>
      <c r="C38" s="10" t="s">
        <v>12</v>
      </c>
      <c r="D38" s="19">
        <v>210</v>
      </c>
      <c r="E38" s="20">
        <v>12.5</v>
      </c>
      <c r="F38" s="21">
        <f t="shared" si="0"/>
        <v>2625</v>
      </c>
    </row>
    <row r="39" spans="1:7" ht="29.25" customHeight="1" thickBot="1" x14ac:dyDescent="0.3">
      <c r="A39" s="23" t="s">
        <v>43</v>
      </c>
      <c r="B39" s="24"/>
      <c r="C39" s="25"/>
      <c r="D39" s="26"/>
      <c r="E39" s="27"/>
      <c r="F39" s="28">
        <f>SUM(F7:F38)</f>
        <v>858631.95000000019</v>
      </c>
      <c r="G39" s="14"/>
    </row>
    <row r="40" spans="1:7" ht="29.25" customHeight="1" x14ac:dyDescent="0.25">
      <c r="A40" s="29"/>
      <c r="B40" s="29"/>
      <c r="C40" s="29"/>
      <c r="D40" s="30"/>
      <c r="E40" s="31"/>
      <c r="F40" s="32"/>
    </row>
    <row r="41" spans="1:7" ht="29.25" customHeight="1" x14ac:dyDescent="0.3">
      <c r="A41" s="1" t="s">
        <v>0</v>
      </c>
      <c r="B41" s="1"/>
      <c r="C41" s="1"/>
      <c r="D41" s="1"/>
      <c r="E41" s="1"/>
      <c r="F41" s="1"/>
    </row>
    <row r="42" spans="1:7" ht="29.25" customHeight="1" x14ac:dyDescent="0.3">
      <c r="A42" s="2" t="s">
        <v>1</v>
      </c>
      <c r="B42" s="2"/>
      <c r="C42" s="2"/>
      <c r="D42" s="2"/>
      <c r="E42" s="2"/>
      <c r="F42" s="2"/>
    </row>
    <row r="43" spans="1:7" ht="29.25" customHeight="1" x14ac:dyDescent="0.3">
      <c r="A43" s="2" t="s">
        <v>2</v>
      </c>
      <c r="B43" s="2"/>
      <c r="C43" s="2"/>
      <c r="D43" s="2"/>
      <c r="E43" s="2"/>
      <c r="F43" s="2"/>
    </row>
    <row r="44" spans="1:7" ht="29.25" customHeight="1" x14ac:dyDescent="0.3">
      <c r="A44" s="2" t="s">
        <v>3</v>
      </c>
      <c r="B44" s="2"/>
      <c r="C44" s="2"/>
      <c r="D44" s="2"/>
      <c r="E44" s="2"/>
      <c r="F44" s="2"/>
    </row>
    <row r="45" spans="1:7" ht="29.25" customHeight="1" thickBot="1" x14ac:dyDescent="0.35">
      <c r="A45" s="3" t="s">
        <v>5</v>
      </c>
      <c r="B45" s="3"/>
      <c r="C45" s="3"/>
      <c r="D45" s="3"/>
      <c r="E45" s="3"/>
      <c r="F45" s="3"/>
    </row>
    <row r="46" spans="1:7" ht="29.25" customHeight="1" x14ac:dyDescent="0.25">
      <c r="A46" s="4" t="s">
        <v>6</v>
      </c>
      <c r="B46" s="5"/>
      <c r="C46" s="6" t="s">
        <v>7</v>
      </c>
      <c r="D46" s="7" t="s">
        <v>8</v>
      </c>
      <c r="E46" s="8" t="s">
        <v>9</v>
      </c>
      <c r="F46" s="9" t="s">
        <v>10</v>
      </c>
    </row>
    <row r="47" spans="1:7" ht="29.25" customHeight="1" x14ac:dyDescent="0.25">
      <c r="A47" s="10" t="s">
        <v>44</v>
      </c>
      <c r="B47" s="11">
        <v>1154</v>
      </c>
      <c r="C47" s="10" t="s">
        <v>12</v>
      </c>
      <c r="D47" s="17">
        <v>44</v>
      </c>
      <c r="E47" s="13">
        <v>531</v>
      </c>
      <c r="F47" s="13">
        <f t="shared" si="0"/>
        <v>23364</v>
      </c>
    </row>
    <row r="48" spans="1:7" ht="29.25" customHeight="1" x14ac:dyDescent="0.25">
      <c r="A48" s="10" t="s">
        <v>45</v>
      </c>
      <c r="B48" s="11">
        <v>1154</v>
      </c>
      <c r="C48" s="10" t="s">
        <v>12</v>
      </c>
      <c r="D48" s="17">
        <v>32</v>
      </c>
      <c r="E48" s="13">
        <v>767</v>
      </c>
      <c r="F48" s="13">
        <f t="shared" si="0"/>
        <v>24544</v>
      </c>
    </row>
    <row r="49" spans="1:6" ht="29.25" customHeight="1" x14ac:dyDescent="0.25">
      <c r="A49" s="10" t="s">
        <v>46</v>
      </c>
      <c r="B49" s="11">
        <v>1154</v>
      </c>
      <c r="C49" s="10" t="s">
        <v>12</v>
      </c>
      <c r="D49" s="17">
        <v>27</v>
      </c>
      <c r="E49" s="13">
        <v>1000</v>
      </c>
      <c r="F49" s="13">
        <f t="shared" si="0"/>
        <v>27000</v>
      </c>
    </row>
    <row r="50" spans="1:6" ht="29.25" customHeight="1" x14ac:dyDescent="0.25">
      <c r="A50" s="10" t="s">
        <v>47</v>
      </c>
      <c r="B50" s="11">
        <v>1154</v>
      </c>
      <c r="C50" s="10" t="s">
        <v>12</v>
      </c>
      <c r="D50" s="17">
        <v>241</v>
      </c>
      <c r="E50" s="16">
        <v>175.82</v>
      </c>
      <c r="F50" s="13">
        <f t="shared" si="0"/>
        <v>42372.619999999995</v>
      </c>
    </row>
    <row r="51" spans="1:6" ht="29.25" customHeight="1" x14ac:dyDescent="0.25">
      <c r="A51" s="10" t="s">
        <v>48</v>
      </c>
      <c r="B51" s="11">
        <v>1154</v>
      </c>
      <c r="C51" s="10" t="s">
        <v>12</v>
      </c>
      <c r="D51" s="17">
        <v>111</v>
      </c>
      <c r="E51" s="16">
        <v>277.3</v>
      </c>
      <c r="F51" s="13">
        <f t="shared" si="0"/>
        <v>30780.300000000003</v>
      </c>
    </row>
    <row r="52" spans="1:6" ht="29.25" customHeight="1" x14ac:dyDescent="0.25">
      <c r="A52" s="10" t="s">
        <v>49</v>
      </c>
      <c r="B52" s="11">
        <v>1154</v>
      </c>
      <c r="C52" s="10" t="s">
        <v>12</v>
      </c>
      <c r="D52" s="17">
        <v>45</v>
      </c>
      <c r="E52" s="16">
        <v>359.9</v>
      </c>
      <c r="F52" s="13">
        <f t="shared" si="0"/>
        <v>16195.499999999998</v>
      </c>
    </row>
    <row r="53" spans="1:6" ht="29.25" customHeight="1" x14ac:dyDescent="0.25">
      <c r="A53" s="10" t="s">
        <v>50</v>
      </c>
      <c r="B53" s="11">
        <v>1154</v>
      </c>
      <c r="C53" s="10" t="s">
        <v>12</v>
      </c>
      <c r="D53" s="17">
        <v>26</v>
      </c>
      <c r="E53" s="16">
        <v>130</v>
      </c>
      <c r="F53" s="13">
        <f t="shared" si="0"/>
        <v>3380</v>
      </c>
    </row>
    <row r="54" spans="1:6" ht="29.25" customHeight="1" x14ac:dyDescent="0.25">
      <c r="A54" s="10" t="s">
        <v>51</v>
      </c>
      <c r="B54" s="11">
        <v>1154</v>
      </c>
      <c r="C54" s="10" t="s">
        <v>12</v>
      </c>
      <c r="D54" s="12">
        <v>41</v>
      </c>
      <c r="E54" s="16">
        <v>175.82</v>
      </c>
      <c r="F54" s="13">
        <f t="shared" si="0"/>
        <v>7208.62</v>
      </c>
    </row>
    <row r="55" spans="1:6" ht="29.25" customHeight="1" x14ac:dyDescent="0.25">
      <c r="A55" s="10" t="s">
        <v>52</v>
      </c>
      <c r="B55" s="11">
        <v>1154</v>
      </c>
      <c r="C55" s="10" t="s">
        <v>12</v>
      </c>
      <c r="D55" s="12">
        <v>49</v>
      </c>
      <c r="E55" s="16">
        <v>277.3</v>
      </c>
      <c r="F55" s="13">
        <f t="shared" si="0"/>
        <v>13587.7</v>
      </c>
    </row>
    <row r="56" spans="1:6" ht="29.25" customHeight="1" x14ac:dyDescent="0.25">
      <c r="A56" s="10" t="s">
        <v>53</v>
      </c>
      <c r="B56" s="11">
        <v>1154</v>
      </c>
      <c r="C56" s="10" t="s">
        <v>12</v>
      </c>
      <c r="D56" s="33">
        <v>3456</v>
      </c>
      <c r="E56" s="16">
        <v>100.3</v>
      </c>
      <c r="F56" s="13">
        <f t="shared" si="0"/>
        <v>346636.79999999999</v>
      </c>
    </row>
    <row r="57" spans="1:6" ht="29.25" customHeight="1" x14ac:dyDescent="0.25">
      <c r="A57" s="10" t="s">
        <v>54</v>
      </c>
      <c r="B57" s="11">
        <v>1154</v>
      </c>
      <c r="C57" s="10" t="s">
        <v>12</v>
      </c>
      <c r="D57" s="33">
        <v>679</v>
      </c>
      <c r="E57" s="16">
        <v>86.61</v>
      </c>
      <c r="F57" s="13">
        <f t="shared" si="0"/>
        <v>58808.19</v>
      </c>
    </row>
    <row r="58" spans="1:6" ht="29.25" customHeight="1" x14ac:dyDescent="0.25">
      <c r="A58" s="10" t="s">
        <v>55</v>
      </c>
      <c r="B58" s="11">
        <v>1154</v>
      </c>
      <c r="C58" s="10" t="s">
        <v>12</v>
      </c>
      <c r="D58" s="33">
        <v>2736</v>
      </c>
      <c r="E58" s="16">
        <v>53.1</v>
      </c>
      <c r="F58" s="13">
        <f t="shared" si="0"/>
        <v>145281.60000000001</v>
      </c>
    </row>
    <row r="59" spans="1:6" ht="29.25" customHeight="1" x14ac:dyDescent="0.25">
      <c r="A59" s="10" t="s">
        <v>56</v>
      </c>
      <c r="B59" s="11">
        <v>1154</v>
      </c>
      <c r="C59" s="10" t="s">
        <v>12</v>
      </c>
      <c r="D59" s="33">
        <v>3677</v>
      </c>
      <c r="E59" s="16">
        <v>76.7</v>
      </c>
      <c r="F59" s="13">
        <f t="shared" si="0"/>
        <v>282025.90000000002</v>
      </c>
    </row>
    <row r="60" spans="1:6" ht="29.25" customHeight="1" x14ac:dyDescent="0.25">
      <c r="A60" s="10" t="s">
        <v>57</v>
      </c>
      <c r="B60" s="11">
        <v>1154</v>
      </c>
      <c r="C60" s="10" t="s">
        <v>12</v>
      </c>
      <c r="D60" s="33">
        <v>1920</v>
      </c>
      <c r="E60" s="16">
        <v>64.900000000000006</v>
      </c>
      <c r="F60" s="13">
        <f t="shared" si="0"/>
        <v>124608.00000000001</v>
      </c>
    </row>
    <row r="61" spans="1:6" ht="29.25" customHeight="1" x14ac:dyDescent="0.25">
      <c r="A61" s="10" t="s">
        <v>58</v>
      </c>
      <c r="B61" s="11">
        <v>1154</v>
      </c>
      <c r="C61" s="10" t="s">
        <v>59</v>
      </c>
      <c r="D61" s="33">
        <v>192</v>
      </c>
      <c r="E61" s="16">
        <v>64.900000000000006</v>
      </c>
      <c r="F61" s="13">
        <f t="shared" si="0"/>
        <v>12460.800000000001</v>
      </c>
    </row>
    <row r="62" spans="1:6" ht="29.25" customHeight="1" x14ac:dyDescent="0.25">
      <c r="A62" s="10" t="s">
        <v>60</v>
      </c>
      <c r="B62" s="11">
        <v>1154</v>
      </c>
      <c r="C62" s="10" t="s">
        <v>12</v>
      </c>
      <c r="D62" s="33">
        <v>720</v>
      </c>
      <c r="E62" s="16">
        <v>253.7</v>
      </c>
      <c r="F62" s="13">
        <f t="shared" si="0"/>
        <v>182664</v>
      </c>
    </row>
    <row r="63" spans="1:6" ht="29.25" customHeight="1" x14ac:dyDescent="0.25">
      <c r="A63" s="10" t="s">
        <v>61</v>
      </c>
      <c r="B63" s="11">
        <v>1154</v>
      </c>
      <c r="C63" s="10" t="s">
        <v>62</v>
      </c>
      <c r="D63" s="33">
        <v>462</v>
      </c>
      <c r="E63" s="16">
        <v>70.98</v>
      </c>
      <c r="F63" s="13">
        <f t="shared" si="0"/>
        <v>32792.76</v>
      </c>
    </row>
    <row r="64" spans="1:6" ht="29.25" customHeight="1" x14ac:dyDescent="0.25">
      <c r="A64" s="10" t="s">
        <v>63</v>
      </c>
      <c r="B64" s="11">
        <v>1154</v>
      </c>
      <c r="C64" s="10" t="s">
        <v>62</v>
      </c>
      <c r="D64" s="33">
        <v>2153</v>
      </c>
      <c r="E64" s="16">
        <v>65.819999999999993</v>
      </c>
      <c r="F64" s="13">
        <f t="shared" si="0"/>
        <v>141710.46</v>
      </c>
    </row>
    <row r="65" spans="1:6" ht="29.25" customHeight="1" x14ac:dyDescent="0.25">
      <c r="A65" s="10" t="s">
        <v>64</v>
      </c>
      <c r="B65" s="11">
        <v>1154</v>
      </c>
      <c r="C65" s="10" t="s">
        <v>12</v>
      </c>
      <c r="D65" s="33">
        <v>150</v>
      </c>
      <c r="E65" s="16">
        <v>7</v>
      </c>
      <c r="F65" s="13">
        <f t="shared" si="0"/>
        <v>1050</v>
      </c>
    </row>
    <row r="66" spans="1:6" ht="29.25" customHeight="1" x14ac:dyDescent="0.25">
      <c r="A66" s="10" t="s">
        <v>65</v>
      </c>
      <c r="B66" s="11">
        <v>1154</v>
      </c>
      <c r="C66" s="10" t="s">
        <v>12</v>
      </c>
      <c r="D66" s="15">
        <v>309</v>
      </c>
      <c r="E66" s="16">
        <v>53.1</v>
      </c>
      <c r="F66" s="13">
        <f t="shared" si="0"/>
        <v>16407.900000000001</v>
      </c>
    </row>
    <row r="67" spans="1:6" ht="29.25" customHeight="1" x14ac:dyDescent="0.25">
      <c r="A67" s="10" t="s">
        <v>66</v>
      </c>
      <c r="B67" s="11">
        <v>1154</v>
      </c>
      <c r="C67" s="10" t="s">
        <v>12</v>
      </c>
      <c r="D67" s="15">
        <v>200</v>
      </c>
      <c r="E67" s="16">
        <v>19</v>
      </c>
      <c r="F67" s="13">
        <f t="shared" si="0"/>
        <v>3800</v>
      </c>
    </row>
    <row r="68" spans="1:6" s="40" customFormat="1" ht="29.25" customHeight="1" x14ac:dyDescent="0.25">
      <c r="A68" s="34" t="s">
        <v>67</v>
      </c>
      <c r="B68" s="35"/>
      <c r="C68" s="36"/>
      <c r="D68" s="37"/>
      <c r="E68" s="38"/>
      <c r="F68" s="39">
        <f>SUM(F47:F67)</f>
        <v>1536679.15</v>
      </c>
    </row>
    <row r="69" spans="1:6" ht="29.25" customHeight="1" x14ac:dyDescent="0.25">
      <c r="A69" s="29"/>
      <c r="B69" s="41"/>
      <c r="C69" s="29"/>
      <c r="D69" s="42"/>
      <c r="E69" s="31"/>
      <c r="F69" s="32"/>
    </row>
    <row r="70" spans="1:6" ht="29.25" customHeight="1" x14ac:dyDescent="0.25">
      <c r="A70" s="29"/>
      <c r="B70" s="41"/>
      <c r="C70" s="29"/>
      <c r="D70" s="42"/>
      <c r="E70" s="31"/>
      <c r="F70" s="32"/>
    </row>
    <row r="71" spans="1:6" ht="29.25" customHeight="1" x14ac:dyDescent="0.3">
      <c r="A71" s="1" t="s">
        <v>0</v>
      </c>
      <c r="B71" s="1"/>
      <c r="C71" s="1"/>
      <c r="D71" s="1"/>
      <c r="E71" s="1"/>
      <c r="F71" s="1"/>
    </row>
    <row r="72" spans="1:6" ht="29.25" customHeight="1" x14ac:dyDescent="0.3">
      <c r="A72" s="2" t="s">
        <v>1</v>
      </c>
      <c r="B72" s="2"/>
      <c r="C72" s="2"/>
      <c r="D72" s="2"/>
      <c r="E72" s="2"/>
      <c r="F72" s="2"/>
    </row>
    <row r="73" spans="1:6" ht="29.25" customHeight="1" x14ac:dyDescent="0.3">
      <c r="A73" s="2" t="s">
        <v>2</v>
      </c>
      <c r="B73" s="2"/>
      <c r="C73" s="2"/>
      <c r="D73" s="2"/>
      <c r="E73" s="2"/>
      <c r="F73" s="2"/>
    </row>
    <row r="74" spans="1:6" ht="29.25" customHeight="1" x14ac:dyDescent="0.3">
      <c r="A74" s="2" t="s">
        <v>3</v>
      </c>
      <c r="B74" s="2"/>
      <c r="C74" s="2"/>
      <c r="D74" s="2"/>
      <c r="E74" s="2"/>
      <c r="F74" s="2"/>
    </row>
    <row r="75" spans="1:6" ht="29.25" customHeight="1" thickBot="1" x14ac:dyDescent="0.35">
      <c r="A75" s="3" t="s">
        <v>5</v>
      </c>
      <c r="B75" s="3"/>
      <c r="C75" s="3"/>
      <c r="D75" s="3"/>
      <c r="E75" s="3"/>
      <c r="F75" s="3"/>
    </row>
    <row r="76" spans="1:6" ht="29.25" customHeight="1" x14ac:dyDescent="0.25">
      <c r="A76" s="4" t="s">
        <v>6</v>
      </c>
      <c r="B76" s="5"/>
      <c r="C76" s="6" t="s">
        <v>7</v>
      </c>
      <c r="D76" s="7" t="s">
        <v>8</v>
      </c>
      <c r="E76" s="8" t="s">
        <v>9</v>
      </c>
      <c r="F76" s="9" t="s">
        <v>10</v>
      </c>
    </row>
    <row r="77" spans="1:6" ht="29.25" customHeight="1" x14ac:dyDescent="0.25">
      <c r="A77" s="10" t="s">
        <v>68</v>
      </c>
      <c r="B77" s="11">
        <v>1154</v>
      </c>
      <c r="C77" s="10" t="s">
        <v>12</v>
      </c>
      <c r="D77" s="15">
        <v>4</v>
      </c>
      <c r="E77" s="16">
        <v>1062</v>
      </c>
      <c r="F77" s="13">
        <f t="shared" ref="F77:F86" si="1">D77*E77</f>
        <v>4248</v>
      </c>
    </row>
    <row r="78" spans="1:6" ht="29.25" customHeight="1" x14ac:dyDescent="0.25">
      <c r="A78" s="10" t="s">
        <v>69</v>
      </c>
      <c r="B78" s="11">
        <v>1154</v>
      </c>
      <c r="C78" s="10" t="s">
        <v>12</v>
      </c>
      <c r="D78" s="15">
        <v>4</v>
      </c>
      <c r="E78" s="16">
        <v>1464</v>
      </c>
      <c r="F78" s="13">
        <f t="shared" si="1"/>
        <v>5856</v>
      </c>
    </row>
    <row r="79" spans="1:6" ht="29.25" customHeight="1" x14ac:dyDescent="0.25">
      <c r="A79" s="10" t="s">
        <v>70</v>
      </c>
      <c r="B79" s="11">
        <v>1154</v>
      </c>
      <c r="C79" s="10" t="s">
        <v>12</v>
      </c>
      <c r="D79" s="15">
        <v>1</v>
      </c>
      <c r="E79" s="16">
        <v>1247</v>
      </c>
      <c r="F79" s="13">
        <f t="shared" si="1"/>
        <v>1247</v>
      </c>
    </row>
    <row r="80" spans="1:6" ht="29.25" customHeight="1" x14ac:dyDescent="0.25">
      <c r="A80" s="10" t="s">
        <v>71</v>
      </c>
      <c r="B80" s="11">
        <v>1154</v>
      </c>
      <c r="C80" s="10" t="s">
        <v>12</v>
      </c>
      <c r="D80" s="15">
        <v>1</v>
      </c>
      <c r="E80" s="16">
        <v>8.4</v>
      </c>
      <c r="F80" s="13">
        <f t="shared" si="1"/>
        <v>8.4</v>
      </c>
    </row>
    <row r="81" spans="1:6" ht="29.25" customHeight="1" x14ac:dyDescent="0.25">
      <c r="A81" s="10" t="s">
        <v>72</v>
      </c>
      <c r="B81" s="11">
        <v>1154</v>
      </c>
      <c r="C81" s="10" t="s">
        <v>12</v>
      </c>
      <c r="D81" s="15">
        <v>1</v>
      </c>
      <c r="E81" s="16">
        <v>600</v>
      </c>
      <c r="F81" s="13">
        <f t="shared" si="1"/>
        <v>600</v>
      </c>
    </row>
    <row r="82" spans="1:6" ht="29.25" customHeight="1" x14ac:dyDescent="0.25">
      <c r="A82" s="10" t="s">
        <v>73</v>
      </c>
      <c r="B82" s="11">
        <v>1154</v>
      </c>
      <c r="C82" s="10" t="s">
        <v>12</v>
      </c>
      <c r="D82" s="15">
        <v>8</v>
      </c>
      <c r="E82" s="16">
        <v>1145</v>
      </c>
      <c r="F82" s="13">
        <f t="shared" si="1"/>
        <v>9160</v>
      </c>
    </row>
    <row r="83" spans="1:6" ht="29.25" customHeight="1" x14ac:dyDescent="0.25">
      <c r="A83" s="10" t="s">
        <v>74</v>
      </c>
      <c r="B83" s="11">
        <v>1154</v>
      </c>
      <c r="C83" s="10" t="s">
        <v>12</v>
      </c>
      <c r="D83" s="33">
        <v>3</v>
      </c>
      <c r="E83" s="16">
        <v>933.88</v>
      </c>
      <c r="F83" s="13">
        <f t="shared" si="1"/>
        <v>2801.64</v>
      </c>
    </row>
    <row r="84" spans="1:6" ht="29.25" customHeight="1" x14ac:dyDescent="0.25">
      <c r="A84" s="10" t="s">
        <v>75</v>
      </c>
      <c r="B84" s="11">
        <v>1154</v>
      </c>
      <c r="C84" s="10" t="s">
        <v>12</v>
      </c>
      <c r="D84" s="33">
        <v>18</v>
      </c>
      <c r="E84" s="16">
        <v>1470</v>
      </c>
      <c r="F84" s="13">
        <f t="shared" si="1"/>
        <v>26460</v>
      </c>
    </row>
    <row r="85" spans="1:6" ht="29.25" customHeight="1" x14ac:dyDescent="0.25">
      <c r="A85" s="10" t="s">
        <v>76</v>
      </c>
      <c r="B85" s="11">
        <v>1154</v>
      </c>
      <c r="C85" s="10" t="s">
        <v>12</v>
      </c>
      <c r="D85" s="33">
        <v>23</v>
      </c>
      <c r="E85" s="16">
        <v>1716.8</v>
      </c>
      <c r="F85" s="13">
        <f t="shared" si="1"/>
        <v>39486.400000000001</v>
      </c>
    </row>
    <row r="86" spans="1:6" ht="29.25" customHeight="1" x14ac:dyDescent="0.25">
      <c r="A86" s="10" t="s">
        <v>77</v>
      </c>
      <c r="B86" s="11">
        <v>1154</v>
      </c>
      <c r="C86" s="10" t="s">
        <v>12</v>
      </c>
      <c r="D86" s="33">
        <v>16</v>
      </c>
      <c r="E86" s="16">
        <v>1393.54</v>
      </c>
      <c r="F86" s="13">
        <f t="shared" si="1"/>
        <v>22296.639999999999</v>
      </c>
    </row>
    <row r="87" spans="1:6" ht="29.25" customHeight="1" x14ac:dyDescent="0.25">
      <c r="A87" s="10" t="s">
        <v>78</v>
      </c>
      <c r="B87" s="11">
        <v>1154</v>
      </c>
      <c r="C87" s="10" t="s">
        <v>12</v>
      </c>
      <c r="D87" s="33">
        <v>15</v>
      </c>
      <c r="E87" s="16">
        <v>1105.24</v>
      </c>
      <c r="F87" s="13">
        <f t="shared" si="0"/>
        <v>16578.599999999999</v>
      </c>
    </row>
    <row r="88" spans="1:6" ht="29.25" customHeight="1" x14ac:dyDescent="0.25">
      <c r="A88" s="10" t="s">
        <v>79</v>
      </c>
      <c r="B88" s="11">
        <v>1154</v>
      </c>
      <c r="C88" s="10" t="s">
        <v>12</v>
      </c>
      <c r="D88" s="33">
        <v>3</v>
      </c>
      <c r="E88" s="16">
        <v>1650.2</v>
      </c>
      <c r="F88" s="13">
        <f t="shared" si="0"/>
        <v>4950.6000000000004</v>
      </c>
    </row>
    <row r="89" spans="1:6" ht="29.25" customHeight="1" x14ac:dyDescent="0.25">
      <c r="A89" s="10" t="s">
        <v>80</v>
      </c>
      <c r="B89" s="11">
        <v>1154</v>
      </c>
      <c r="C89" s="10" t="s">
        <v>12</v>
      </c>
      <c r="D89" s="33">
        <v>5</v>
      </c>
      <c r="E89" s="16">
        <v>1420</v>
      </c>
      <c r="F89" s="13">
        <f t="shared" si="0"/>
        <v>7100</v>
      </c>
    </row>
    <row r="90" spans="1:6" ht="29.25" customHeight="1" x14ac:dyDescent="0.25">
      <c r="A90" s="10" t="s">
        <v>81</v>
      </c>
      <c r="B90" s="11">
        <v>1154</v>
      </c>
      <c r="C90" s="10" t="s">
        <v>12</v>
      </c>
      <c r="D90" s="33">
        <v>1</v>
      </c>
      <c r="E90" s="16">
        <v>1420</v>
      </c>
      <c r="F90" s="13">
        <f t="shared" si="0"/>
        <v>1420</v>
      </c>
    </row>
    <row r="91" spans="1:6" ht="29.25" customHeight="1" x14ac:dyDescent="0.25">
      <c r="A91" s="10" t="s">
        <v>82</v>
      </c>
      <c r="B91" s="11">
        <v>1154</v>
      </c>
      <c r="C91" s="10" t="s">
        <v>12</v>
      </c>
      <c r="D91" s="33">
        <v>10</v>
      </c>
      <c r="E91" s="16">
        <v>1445</v>
      </c>
      <c r="F91" s="13">
        <f t="shared" si="0"/>
        <v>14450</v>
      </c>
    </row>
    <row r="92" spans="1:6" ht="29.25" customHeight="1" x14ac:dyDescent="0.25">
      <c r="A92" s="10" t="s">
        <v>83</v>
      </c>
      <c r="B92" s="11">
        <v>1154</v>
      </c>
      <c r="C92" s="10" t="s">
        <v>12</v>
      </c>
      <c r="D92" s="33">
        <v>2</v>
      </c>
      <c r="E92" s="16">
        <v>1445</v>
      </c>
      <c r="F92" s="13">
        <f t="shared" si="0"/>
        <v>2890</v>
      </c>
    </row>
    <row r="93" spans="1:6" ht="29.25" customHeight="1" x14ac:dyDescent="0.25">
      <c r="A93" s="10" t="s">
        <v>84</v>
      </c>
      <c r="B93" s="11">
        <v>1154</v>
      </c>
      <c r="C93" s="10" t="s">
        <v>12</v>
      </c>
      <c r="D93" s="33">
        <v>6</v>
      </c>
      <c r="E93" s="16">
        <v>2794</v>
      </c>
      <c r="F93" s="13">
        <f t="shared" si="0"/>
        <v>16764</v>
      </c>
    </row>
    <row r="94" spans="1:6" ht="29.25" customHeight="1" x14ac:dyDescent="0.25">
      <c r="A94" s="10" t="s">
        <v>85</v>
      </c>
      <c r="B94" s="11">
        <v>1154</v>
      </c>
      <c r="C94" s="10" t="s">
        <v>86</v>
      </c>
      <c r="D94" s="33">
        <v>10</v>
      </c>
      <c r="E94" s="16">
        <v>2482</v>
      </c>
      <c r="F94" s="13">
        <f t="shared" si="0"/>
        <v>24820</v>
      </c>
    </row>
    <row r="95" spans="1:6" ht="29.25" customHeight="1" x14ac:dyDescent="0.25">
      <c r="A95" s="11" t="s">
        <v>87</v>
      </c>
      <c r="B95" s="11"/>
      <c r="C95" s="11"/>
      <c r="D95" s="43"/>
      <c r="E95" s="44"/>
      <c r="F95" s="45">
        <f>SUM(F77:F94)</f>
        <v>201137.28</v>
      </c>
    </row>
    <row r="96" spans="1:6" ht="29.25" customHeight="1" x14ac:dyDescent="0.25">
      <c r="A96" s="41"/>
      <c r="B96" s="41"/>
      <c r="C96" s="41"/>
      <c r="D96" s="46"/>
      <c r="E96" s="47"/>
      <c r="F96" s="47"/>
    </row>
    <row r="97" spans="1:6" ht="29.25" customHeight="1" x14ac:dyDescent="0.25">
      <c r="A97" s="48"/>
      <c r="B97" s="48"/>
      <c r="C97" s="49"/>
      <c r="D97" s="50"/>
      <c r="E97" s="51"/>
      <c r="F97" s="51"/>
    </row>
    <row r="98" spans="1:6" ht="29.25" customHeight="1" x14ac:dyDescent="0.3">
      <c r="A98" s="1" t="s">
        <v>0</v>
      </c>
      <c r="B98" s="1"/>
      <c r="C98" s="1"/>
      <c r="D98" s="1"/>
      <c r="E98" s="1"/>
      <c r="F98" s="1"/>
    </row>
    <row r="99" spans="1:6" ht="29.25" customHeight="1" x14ac:dyDescent="0.3">
      <c r="A99" s="2" t="s">
        <v>1</v>
      </c>
      <c r="B99" s="2"/>
      <c r="C99" s="2"/>
      <c r="D99" s="2"/>
      <c r="E99" s="2"/>
      <c r="F99" s="2"/>
    </row>
    <row r="100" spans="1:6" ht="29.25" customHeight="1" x14ac:dyDescent="0.3">
      <c r="A100" s="2" t="s">
        <v>2</v>
      </c>
      <c r="B100" s="2"/>
      <c r="C100" s="2"/>
      <c r="D100" s="2"/>
      <c r="E100" s="2"/>
      <c r="F100" s="2"/>
    </row>
    <row r="101" spans="1:6" ht="29.25" customHeight="1" x14ac:dyDescent="0.3">
      <c r="A101" s="2" t="s">
        <v>3</v>
      </c>
      <c r="B101" s="2"/>
      <c r="C101" s="2"/>
      <c r="D101" s="2"/>
      <c r="E101" s="2"/>
      <c r="F101" s="2"/>
    </row>
    <row r="102" spans="1:6" ht="29.25" customHeight="1" thickBot="1" x14ac:dyDescent="0.35">
      <c r="A102" s="3" t="s">
        <v>5</v>
      </c>
      <c r="B102" s="3"/>
      <c r="C102" s="3"/>
      <c r="D102" s="3"/>
      <c r="E102" s="3"/>
      <c r="F102" s="3"/>
    </row>
    <row r="103" spans="1:6" ht="29.25" customHeight="1" x14ac:dyDescent="0.25">
      <c r="A103" s="52" t="s">
        <v>6</v>
      </c>
      <c r="B103" s="53"/>
      <c r="C103" s="54" t="s">
        <v>7</v>
      </c>
      <c r="D103" s="55" t="s">
        <v>8</v>
      </c>
      <c r="E103" s="56" t="s">
        <v>9</v>
      </c>
      <c r="F103" s="57" t="s">
        <v>10</v>
      </c>
    </row>
    <row r="104" spans="1:6" ht="29.25" customHeight="1" x14ac:dyDescent="0.25">
      <c r="A104" s="58" t="s">
        <v>88</v>
      </c>
      <c r="B104" s="11">
        <v>1154</v>
      </c>
      <c r="C104" s="59" t="s">
        <v>12</v>
      </c>
      <c r="D104" s="60">
        <v>47</v>
      </c>
      <c r="E104" s="61">
        <v>283.2</v>
      </c>
      <c r="F104" s="62">
        <f t="shared" ref="F104:F139" si="2">D104*E104</f>
        <v>13310.4</v>
      </c>
    </row>
    <row r="105" spans="1:6" ht="29.25" customHeight="1" x14ac:dyDescent="0.25">
      <c r="A105" s="58" t="s">
        <v>89</v>
      </c>
      <c r="B105" s="11">
        <v>1154</v>
      </c>
      <c r="C105" s="59" t="s">
        <v>12</v>
      </c>
      <c r="D105" s="60">
        <v>569</v>
      </c>
      <c r="E105" s="61">
        <v>218.3</v>
      </c>
      <c r="F105" s="61">
        <f t="shared" si="2"/>
        <v>124212.70000000001</v>
      </c>
    </row>
    <row r="106" spans="1:6" ht="29.25" customHeight="1" x14ac:dyDescent="0.25">
      <c r="A106" s="58" t="s">
        <v>90</v>
      </c>
      <c r="B106" s="11">
        <v>1154</v>
      </c>
      <c r="C106" s="59" t="s">
        <v>12</v>
      </c>
      <c r="D106" s="60">
        <v>16</v>
      </c>
      <c r="E106" s="61">
        <v>2298.64</v>
      </c>
      <c r="F106" s="61">
        <f t="shared" si="2"/>
        <v>36778.239999999998</v>
      </c>
    </row>
    <row r="107" spans="1:6" ht="29.25" customHeight="1" x14ac:dyDescent="0.25">
      <c r="A107" s="58" t="s">
        <v>91</v>
      </c>
      <c r="B107" s="11">
        <v>1154</v>
      </c>
      <c r="C107" s="59" t="s">
        <v>12</v>
      </c>
      <c r="D107" s="60">
        <v>8</v>
      </c>
      <c r="E107" s="61">
        <v>2944.1</v>
      </c>
      <c r="F107" s="61">
        <f t="shared" si="2"/>
        <v>23552.799999999999</v>
      </c>
    </row>
    <row r="108" spans="1:6" ht="29.25" customHeight="1" x14ac:dyDescent="0.25">
      <c r="A108" s="58" t="s">
        <v>92</v>
      </c>
      <c r="B108" s="11">
        <v>1154</v>
      </c>
      <c r="C108" s="59" t="s">
        <v>12</v>
      </c>
      <c r="D108" s="60">
        <v>5</v>
      </c>
      <c r="E108" s="61">
        <v>4472.2</v>
      </c>
      <c r="F108" s="61">
        <f t="shared" si="2"/>
        <v>22361</v>
      </c>
    </row>
    <row r="109" spans="1:6" ht="29.25" customHeight="1" x14ac:dyDescent="0.25">
      <c r="A109" s="58" t="s">
        <v>93</v>
      </c>
      <c r="B109" s="11">
        <v>1154</v>
      </c>
      <c r="C109" s="59" t="s">
        <v>94</v>
      </c>
      <c r="D109" s="63">
        <v>911</v>
      </c>
      <c r="E109" s="61">
        <v>38.28</v>
      </c>
      <c r="F109" s="61">
        <f t="shared" si="2"/>
        <v>34873.08</v>
      </c>
    </row>
    <row r="110" spans="1:6" ht="29.25" customHeight="1" x14ac:dyDescent="0.25">
      <c r="A110" s="58" t="s">
        <v>95</v>
      </c>
      <c r="B110" s="11">
        <v>1154</v>
      </c>
      <c r="C110" s="59" t="s">
        <v>12</v>
      </c>
      <c r="D110" s="63">
        <v>99</v>
      </c>
      <c r="E110" s="61">
        <v>76.56</v>
      </c>
      <c r="F110" s="61">
        <f t="shared" si="2"/>
        <v>7579.4400000000005</v>
      </c>
    </row>
    <row r="111" spans="1:6" ht="29.25" customHeight="1" x14ac:dyDescent="0.25">
      <c r="A111" s="58" t="s">
        <v>96</v>
      </c>
      <c r="B111" s="11">
        <v>1154</v>
      </c>
      <c r="C111" s="59" t="s">
        <v>12</v>
      </c>
      <c r="D111" s="63">
        <v>1682</v>
      </c>
      <c r="E111" s="61">
        <v>257.52</v>
      </c>
      <c r="F111" s="61">
        <f t="shared" si="2"/>
        <v>433148.63999999996</v>
      </c>
    </row>
    <row r="112" spans="1:6" ht="29.25" customHeight="1" x14ac:dyDescent="0.25">
      <c r="A112" s="58" t="s">
        <v>97</v>
      </c>
      <c r="B112" s="11">
        <v>1154</v>
      </c>
      <c r="C112" s="59" t="s">
        <v>12</v>
      </c>
      <c r="D112" s="63">
        <v>4</v>
      </c>
      <c r="E112" s="61">
        <v>5</v>
      </c>
      <c r="F112" s="61">
        <f t="shared" si="2"/>
        <v>20</v>
      </c>
    </row>
    <row r="113" spans="1:6" ht="29.25" customHeight="1" x14ac:dyDescent="0.25">
      <c r="A113" s="58" t="s">
        <v>98</v>
      </c>
      <c r="B113" s="11">
        <v>1154</v>
      </c>
      <c r="C113" s="59" t="s">
        <v>12</v>
      </c>
      <c r="D113" s="63">
        <v>449</v>
      </c>
      <c r="E113" s="61">
        <v>1528</v>
      </c>
      <c r="F113" s="61">
        <f t="shared" si="2"/>
        <v>686072</v>
      </c>
    </row>
    <row r="114" spans="1:6" ht="29.25" customHeight="1" x14ac:dyDescent="0.25">
      <c r="A114" s="58" t="s">
        <v>99</v>
      </c>
      <c r="B114" s="11">
        <v>1154</v>
      </c>
      <c r="C114" s="59" t="s">
        <v>12</v>
      </c>
      <c r="D114" s="63">
        <v>168</v>
      </c>
      <c r="E114" s="61">
        <v>324.5</v>
      </c>
      <c r="F114" s="61">
        <f t="shared" si="2"/>
        <v>54516</v>
      </c>
    </row>
    <row r="115" spans="1:6" ht="29.25" customHeight="1" x14ac:dyDescent="0.25">
      <c r="A115" s="58" t="s">
        <v>100</v>
      </c>
      <c r="B115" s="11">
        <v>1154</v>
      </c>
      <c r="C115" s="59" t="s">
        <v>12</v>
      </c>
      <c r="D115" s="63">
        <v>102</v>
      </c>
      <c r="E115" s="61">
        <v>236</v>
      </c>
      <c r="F115" s="61">
        <f t="shared" si="2"/>
        <v>24072</v>
      </c>
    </row>
    <row r="116" spans="1:6" ht="29.25" customHeight="1" x14ac:dyDescent="0.25">
      <c r="A116" s="58" t="s">
        <v>101</v>
      </c>
      <c r="B116" s="11">
        <v>1154</v>
      </c>
      <c r="C116" s="59" t="s">
        <v>12</v>
      </c>
      <c r="D116" s="63">
        <v>80</v>
      </c>
      <c r="E116" s="61">
        <v>236</v>
      </c>
      <c r="F116" s="61">
        <f t="shared" si="2"/>
        <v>18880</v>
      </c>
    </row>
    <row r="117" spans="1:6" ht="29.25" customHeight="1" x14ac:dyDescent="0.25">
      <c r="A117" s="58" t="s">
        <v>102</v>
      </c>
      <c r="B117" s="11">
        <v>1154</v>
      </c>
      <c r="C117" s="59" t="s">
        <v>12</v>
      </c>
      <c r="D117" s="63">
        <v>60</v>
      </c>
      <c r="E117" s="61">
        <v>236</v>
      </c>
      <c r="F117" s="61">
        <f t="shared" si="2"/>
        <v>14160</v>
      </c>
    </row>
    <row r="118" spans="1:6" ht="29.25" customHeight="1" x14ac:dyDescent="0.25">
      <c r="A118" s="58" t="s">
        <v>103</v>
      </c>
      <c r="B118" s="11">
        <v>1154</v>
      </c>
      <c r="C118" s="59" t="s">
        <v>12</v>
      </c>
      <c r="D118" s="63">
        <v>336</v>
      </c>
      <c r="E118" s="61">
        <v>324.5</v>
      </c>
      <c r="F118" s="61">
        <f t="shared" si="2"/>
        <v>109032</v>
      </c>
    </row>
    <row r="119" spans="1:6" ht="29.25" customHeight="1" x14ac:dyDescent="0.25">
      <c r="A119" s="10" t="s">
        <v>104</v>
      </c>
      <c r="B119" s="11">
        <v>1154</v>
      </c>
      <c r="C119" s="59" t="s">
        <v>12</v>
      </c>
      <c r="D119" s="64">
        <v>109</v>
      </c>
      <c r="E119" s="61">
        <v>47.2</v>
      </c>
      <c r="F119" s="61">
        <f t="shared" si="2"/>
        <v>5144.8</v>
      </c>
    </row>
    <row r="120" spans="1:6" ht="29.25" customHeight="1" x14ac:dyDescent="0.25">
      <c r="A120" s="10" t="s">
        <v>105</v>
      </c>
      <c r="B120" s="11">
        <v>1154</v>
      </c>
      <c r="C120" s="59" t="s">
        <v>12</v>
      </c>
      <c r="D120" s="64">
        <v>792</v>
      </c>
      <c r="E120" s="61">
        <v>7.51</v>
      </c>
      <c r="F120" s="61">
        <f t="shared" si="2"/>
        <v>5947.92</v>
      </c>
    </row>
    <row r="121" spans="1:6" ht="29.25" customHeight="1" x14ac:dyDescent="0.25">
      <c r="A121" s="10" t="s">
        <v>106</v>
      </c>
      <c r="B121" s="11">
        <v>1154</v>
      </c>
      <c r="C121" s="59" t="s">
        <v>12</v>
      </c>
      <c r="D121" s="64">
        <v>516</v>
      </c>
      <c r="E121" s="61">
        <v>47.2</v>
      </c>
      <c r="F121" s="61">
        <f t="shared" si="2"/>
        <v>24355.200000000001</v>
      </c>
    </row>
    <row r="122" spans="1:6" ht="29.25" customHeight="1" x14ac:dyDescent="0.25">
      <c r="A122" s="10" t="s">
        <v>107</v>
      </c>
      <c r="B122" s="11">
        <v>1154</v>
      </c>
      <c r="C122" s="59" t="s">
        <v>12</v>
      </c>
      <c r="D122" s="64">
        <v>368</v>
      </c>
      <c r="E122" s="61">
        <v>59</v>
      </c>
      <c r="F122" s="61">
        <f t="shared" si="2"/>
        <v>21712</v>
      </c>
    </row>
    <row r="123" spans="1:6" ht="29.25" customHeight="1" x14ac:dyDescent="0.25">
      <c r="A123" s="10" t="s">
        <v>108</v>
      </c>
      <c r="B123" s="11">
        <v>1154</v>
      </c>
      <c r="C123" s="59" t="s">
        <v>12</v>
      </c>
      <c r="D123" s="64">
        <v>198</v>
      </c>
      <c r="E123" s="61">
        <v>70.8</v>
      </c>
      <c r="F123" s="61">
        <f t="shared" si="2"/>
        <v>14018.4</v>
      </c>
    </row>
    <row r="124" spans="1:6" ht="29.25" customHeight="1" x14ac:dyDescent="0.25">
      <c r="A124" s="10" t="s">
        <v>34</v>
      </c>
      <c r="B124" s="11">
        <v>1154</v>
      </c>
      <c r="C124" s="59" t="s">
        <v>12</v>
      </c>
      <c r="D124" s="64">
        <v>1</v>
      </c>
      <c r="E124" s="61">
        <v>4</v>
      </c>
      <c r="F124" s="61">
        <f t="shared" si="2"/>
        <v>4</v>
      </c>
    </row>
    <row r="125" spans="1:6" ht="29.25" customHeight="1" x14ac:dyDescent="0.25">
      <c r="A125" s="10" t="s">
        <v>109</v>
      </c>
      <c r="B125" s="11">
        <v>1154</v>
      </c>
      <c r="C125" s="59" t="s">
        <v>12</v>
      </c>
      <c r="D125" s="64">
        <v>575</v>
      </c>
      <c r="E125" s="61">
        <v>41.3</v>
      </c>
      <c r="F125" s="61">
        <f t="shared" si="2"/>
        <v>23747.5</v>
      </c>
    </row>
    <row r="126" spans="1:6" ht="29.25" customHeight="1" x14ac:dyDescent="0.25">
      <c r="A126" s="10" t="s">
        <v>110</v>
      </c>
      <c r="B126" s="11">
        <v>1154</v>
      </c>
      <c r="C126" s="59" t="s">
        <v>12</v>
      </c>
      <c r="D126" s="65">
        <v>37501</v>
      </c>
      <c r="E126" s="61">
        <v>8.6999999999999993</v>
      </c>
      <c r="F126" s="61">
        <f t="shared" si="2"/>
        <v>326258.69999999995</v>
      </c>
    </row>
    <row r="127" spans="1:6" ht="29.25" customHeight="1" x14ac:dyDescent="0.25">
      <c r="A127" s="10" t="s">
        <v>111</v>
      </c>
      <c r="B127" s="11">
        <v>1154</v>
      </c>
      <c r="C127" s="59" t="s">
        <v>12</v>
      </c>
      <c r="D127" s="65">
        <v>2500</v>
      </c>
      <c r="E127" s="61">
        <v>2.1</v>
      </c>
      <c r="F127" s="61">
        <f t="shared" si="2"/>
        <v>5250</v>
      </c>
    </row>
    <row r="128" spans="1:6" ht="29.25" customHeight="1" x14ac:dyDescent="0.25">
      <c r="A128" s="58" t="s">
        <v>112</v>
      </c>
      <c r="B128" s="11">
        <v>1154</v>
      </c>
      <c r="C128" s="59" t="s">
        <v>12</v>
      </c>
      <c r="D128" s="63">
        <v>2312</v>
      </c>
      <c r="E128" s="61">
        <v>1</v>
      </c>
      <c r="F128" s="61">
        <f t="shared" si="2"/>
        <v>2312</v>
      </c>
    </row>
    <row r="129" spans="1:6" ht="29.25" customHeight="1" x14ac:dyDescent="0.25">
      <c r="A129" s="58" t="s">
        <v>113</v>
      </c>
      <c r="B129" s="11">
        <v>1154</v>
      </c>
      <c r="C129" s="59" t="s">
        <v>12</v>
      </c>
      <c r="D129" s="63">
        <v>1</v>
      </c>
      <c r="E129" s="61">
        <v>100.3</v>
      </c>
      <c r="F129" s="61">
        <f t="shared" si="2"/>
        <v>100.3</v>
      </c>
    </row>
    <row r="130" spans="1:6" ht="29.25" customHeight="1" x14ac:dyDescent="0.25">
      <c r="A130" s="66" t="s">
        <v>114</v>
      </c>
      <c r="B130" s="11">
        <v>1154</v>
      </c>
      <c r="C130" s="59" t="s">
        <v>12</v>
      </c>
      <c r="D130" s="63">
        <v>25849</v>
      </c>
      <c r="E130" s="61">
        <v>10.79</v>
      </c>
      <c r="F130" s="61">
        <f t="shared" si="2"/>
        <v>278910.70999999996</v>
      </c>
    </row>
    <row r="131" spans="1:6" ht="29.25" customHeight="1" x14ac:dyDescent="0.25">
      <c r="A131" s="66" t="s">
        <v>115</v>
      </c>
      <c r="B131" s="11">
        <v>1154</v>
      </c>
      <c r="C131" s="59" t="s">
        <v>12</v>
      </c>
      <c r="D131" s="67">
        <v>29453</v>
      </c>
      <c r="E131" s="61">
        <v>8.82</v>
      </c>
      <c r="F131" s="62">
        <f t="shared" si="2"/>
        <v>259775.46000000002</v>
      </c>
    </row>
    <row r="132" spans="1:6" ht="29.25" customHeight="1" x14ac:dyDescent="0.25">
      <c r="A132" s="66" t="s">
        <v>116</v>
      </c>
      <c r="B132" s="11">
        <v>1154</v>
      </c>
      <c r="C132" s="59" t="s">
        <v>12</v>
      </c>
      <c r="D132" s="67">
        <v>138</v>
      </c>
      <c r="E132" s="61">
        <v>150</v>
      </c>
      <c r="F132" s="62">
        <f t="shared" si="2"/>
        <v>20700</v>
      </c>
    </row>
    <row r="133" spans="1:6" ht="29.25" customHeight="1" x14ac:dyDescent="0.25">
      <c r="A133" s="66" t="s">
        <v>117</v>
      </c>
      <c r="B133" s="11">
        <v>1154</v>
      </c>
      <c r="C133" s="59" t="s">
        <v>12</v>
      </c>
      <c r="D133" s="67">
        <v>144</v>
      </c>
      <c r="E133" s="61">
        <v>236</v>
      </c>
      <c r="F133" s="62">
        <f t="shared" si="2"/>
        <v>33984</v>
      </c>
    </row>
    <row r="134" spans="1:6" ht="29.25" customHeight="1" x14ac:dyDescent="0.25">
      <c r="A134" s="66" t="s">
        <v>118</v>
      </c>
      <c r="B134" s="11">
        <v>1154</v>
      </c>
      <c r="C134" s="59" t="s">
        <v>12</v>
      </c>
      <c r="D134" s="67">
        <v>12</v>
      </c>
      <c r="E134" s="61">
        <v>1528</v>
      </c>
      <c r="F134" s="62">
        <f t="shared" si="2"/>
        <v>18336</v>
      </c>
    </row>
    <row r="135" spans="1:6" ht="29.25" customHeight="1" x14ac:dyDescent="0.25">
      <c r="A135" s="66" t="s">
        <v>111</v>
      </c>
      <c r="B135" s="11">
        <v>1154</v>
      </c>
      <c r="C135" s="59" t="s">
        <v>12</v>
      </c>
      <c r="D135" s="67">
        <v>2515</v>
      </c>
      <c r="E135" s="61">
        <v>16.3</v>
      </c>
      <c r="F135" s="62">
        <f t="shared" si="2"/>
        <v>40994.5</v>
      </c>
    </row>
    <row r="136" spans="1:6" ht="29.25" customHeight="1" x14ac:dyDescent="0.25">
      <c r="A136" s="66" t="s">
        <v>119</v>
      </c>
      <c r="B136" s="11">
        <v>1154</v>
      </c>
      <c r="C136" s="59" t="s">
        <v>12</v>
      </c>
      <c r="D136" s="67">
        <v>48</v>
      </c>
      <c r="E136" s="61">
        <v>348.1</v>
      </c>
      <c r="F136" s="62">
        <f t="shared" si="2"/>
        <v>16708.800000000003</v>
      </c>
    </row>
    <row r="137" spans="1:6" ht="29.25" customHeight="1" x14ac:dyDescent="0.25">
      <c r="A137" s="66" t="s">
        <v>120</v>
      </c>
      <c r="B137" s="11">
        <v>1154</v>
      </c>
      <c r="C137" s="59" t="s">
        <v>12</v>
      </c>
      <c r="D137" s="67">
        <v>27</v>
      </c>
      <c r="E137" s="61">
        <v>220</v>
      </c>
      <c r="F137" s="62">
        <f t="shared" si="2"/>
        <v>5940</v>
      </c>
    </row>
    <row r="138" spans="1:6" ht="29.25" customHeight="1" x14ac:dyDescent="0.25">
      <c r="A138" s="66" t="s">
        <v>121</v>
      </c>
      <c r="B138" s="11">
        <v>1154</v>
      </c>
      <c r="C138" s="59" t="s">
        <v>12</v>
      </c>
      <c r="D138" s="67">
        <v>22</v>
      </c>
      <c r="E138" s="61">
        <v>450</v>
      </c>
      <c r="F138" s="62">
        <f t="shared" si="2"/>
        <v>9900</v>
      </c>
    </row>
    <row r="139" spans="1:6" s="69" customFormat="1" ht="29.25" customHeight="1" thickBot="1" x14ac:dyDescent="0.3">
      <c r="A139" s="58" t="s">
        <v>122</v>
      </c>
      <c r="B139" s="11">
        <v>1154</v>
      </c>
      <c r="C139" s="59" t="s">
        <v>12</v>
      </c>
      <c r="D139" s="68">
        <v>273</v>
      </c>
      <c r="E139" s="61">
        <v>34</v>
      </c>
      <c r="F139" s="62">
        <f t="shared" si="2"/>
        <v>9282</v>
      </c>
    </row>
    <row r="140" spans="1:6" ht="29.25" customHeight="1" thickBot="1" x14ac:dyDescent="0.3">
      <c r="A140" s="70" t="s">
        <v>87</v>
      </c>
      <c r="B140" s="71"/>
      <c r="C140" s="72"/>
      <c r="D140" s="73"/>
      <c r="E140" s="74"/>
      <c r="F140" s="75">
        <f>SUM(F104:F139)</f>
        <v>2725950.5899999994</v>
      </c>
    </row>
    <row r="141" spans="1:6" ht="29.25" customHeight="1" x14ac:dyDescent="0.25">
      <c r="A141" s="76"/>
      <c r="B141" s="76"/>
      <c r="C141" s="77"/>
      <c r="D141" s="78"/>
      <c r="E141" s="79"/>
      <c r="F141" s="79"/>
    </row>
    <row r="142" spans="1:6" ht="29.25" customHeight="1" x14ac:dyDescent="0.3">
      <c r="A142" s="1" t="s">
        <v>0</v>
      </c>
      <c r="B142" s="1"/>
      <c r="C142" s="1"/>
      <c r="D142" s="1"/>
      <c r="E142" s="1"/>
      <c r="F142" s="1"/>
    </row>
    <row r="143" spans="1:6" ht="29.25" customHeight="1" x14ac:dyDescent="0.3">
      <c r="A143" s="2" t="s">
        <v>1</v>
      </c>
      <c r="B143" s="2"/>
      <c r="C143" s="2"/>
      <c r="D143" s="2"/>
      <c r="E143" s="2"/>
      <c r="F143" s="2"/>
    </row>
    <row r="144" spans="1:6" ht="29.25" customHeight="1" x14ac:dyDescent="0.3">
      <c r="A144" s="2" t="s">
        <v>2</v>
      </c>
      <c r="B144" s="2"/>
      <c r="C144" s="2"/>
      <c r="D144" s="2"/>
      <c r="E144" s="2"/>
      <c r="F144" s="2"/>
    </row>
    <row r="145" spans="1:6" ht="29.25" customHeight="1" x14ac:dyDescent="0.3">
      <c r="A145" s="2" t="s">
        <v>3</v>
      </c>
      <c r="B145" s="2"/>
      <c r="C145" s="2"/>
      <c r="D145" s="2"/>
      <c r="E145" s="2"/>
      <c r="F145" s="2"/>
    </row>
    <row r="146" spans="1:6" ht="29.25" customHeight="1" thickBot="1" x14ac:dyDescent="0.35">
      <c r="A146" s="3" t="s">
        <v>5</v>
      </c>
      <c r="B146" s="3"/>
      <c r="C146" s="3"/>
      <c r="D146" s="3"/>
      <c r="E146" s="3"/>
      <c r="F146" s="3"/>
    </row>
    <row r="147" spans="1:6" ht="29.25" customHeight="1" x14ac:dyDescent="0.25">
      <c r="A147" s="52" t="s">
        <v>6</v>
      </c>
      <c r="B147" s="53"/>
      <c r="C147" s="54" t="s">
        <v>7</v>
      </c>
      <c r="D147" s="55" t="s">
        <v>8</v>
      </c>
      <c r="E147" s="56" t="s">
        <v>9</v>
      </c>
      <c r="F147" s="57" t="s">
        <v>10</v>
      </c>
    </row>
    <row r="148" spans="1:6" ht="29.25" customHeight="1" x14ac:dyDescent="0.25">
      <c r="A148" s="58" t="s">
        <v>123</v>
      </c>
      <c r="B148" s="11">
        <v>1154</v>
      </c>
      <c r="C148" s="59" t="s">
        <v>12</v>
      </c>
      <c r="D148" s="64">
        <v>19</v>
      </c>
      <c r="E148" s="62">
        <v>40.6</v>
      </c>
      <c r="F148" s="62">
        <f t="shared" ref="F148:F177" si="3">D148*E148</f>
        <v>771.4</v>
      </c>
    </row>
    <row r="149" spans="1:6" ht="29.25" customHeight="1" x14ac:dyDescent="0.25">
      <c r="A149" s="58" t="s">
        <v>124</v>
      </c>
      <c r="B149" s="11">
        <v>1154</v>
      </c>
      <c r="C149" s="59" t="s">
        <v>12</v>
      </c>
      <c r="D149" s="64">
        <v>34</v>
      </c>
      <c r="E149" s="62">
        <v>40.6</v>
      </c>
      <c r="F149" s="62">
        <f t="shared" si="3"/>
        <v>1380.4</v>
      </c>
    </row>
    <row r="150" spans="1:6" ht="29.25" customHeight="1" x14ac:dyDescent="0.25">
      <c r="A150" s="58" t="s">
        <v>125</v>
      </c>
      <c r="B150" s="11">
        <v>1154</v>
      </c>
      <c r="C150" s="59" t="s">
        <v>12</v>
      </c>
      <c r="D150" s="60">
        <v>118</v>
      </c>
      <c r="E150" s="61">
        <v>18.27</v>
      </c>
      <c r="F150" s="61">
        <f t="shared" si="3"/>
        <v>2155.86</v>
      </c>
    </row>
    <row r="151" spans="1:6" ht="29.25" customHeight="1" x14ac:dyDescent="0.25">
      <c r="A151" s="58" t="s">
        <v>126</v>
      </c>
      <c r="B151" s="11">
        <v>1154</v>
      </c>
      <c r="C151" s="59" t="s">
        <v>12</v>
      </c>
      <c r="D151" s="60">
        <v>25</v>
      </c>
      <c r="E151" s="61">
        <v>70</v>
      </c>
      <c r="F151" s="61">
        <f t="shared" si="3"/>
        <v>1750</v>
      </c>
    </row>
    <row r="152" spans="1:6" ht="29.25" customHeight="1" x14ac:dyDescent="0.25">
      <c r="A152" s="58" t="s">
        <v>127</v>
      </c>
      <c r="B152" s="11">
        <v>1154</v>
      </c>
      <c r="C152" s="59" t="s">
        <v>12</v>
      </c>
      <c r="D152" s="60">
        <v>24</v>
      </c>
      <c r="E152" s="61">
        <v>9.91</v>
      </c>
      <c r="F152" s="61">
        <f t="shared" si="3"/>
        <v>237.84</v>
      </c>
    </row>
    <row r="153" spans="1:6" ht="29.25" customHeight="1" x14ac:dyDescent="0.25">
      <c r="A153" s="58" t="s">
        <v>128</v>
      </c>
      <c r="B153" s="11">
        <v>1154</v>
      </c>
      <c r="C153" s="59" t="s">
        <v>12</v>
      </c>
      <c r="D153" s="63">
        <v>1800</v>
      </c>
      <c r="E153" s="61">
        <v>26.33</v>
      </c>
      <c r="F153" s="61">
        <f t="shared" si="3"/>
        <v>47394</v>
      </c>
    </row>
    <row r="154" spans="1:6" ht="29.25" customHeight="1" x14ac:dyDescent="0.25">
      <c r="A154" s="58" t="s">
        <v>129</v>
      </c>
      <c r="B154" s="11">
        <v>1154</v>
      </c>
      <c r="C154" s="59" t="s">
        <v>12</v>
      </c>
      <c r="D154" s="64">
        <v>85</v>
      </c>
      <c r="E154" s="62">
        <v>88.5</v>
      </c>
      <c r="F154" s="62">
        <f t="shared" si="3"/>
        <v>7522.5</v>
      </c>
    </row>
    <row r="155" spans="1:6" ht="29.25" customHeight="1" x14ac:dyDescent="0.25">
      <c r="A155" s="58" t="s">
        <v>130</v>
      </c>
      <c r="B155" s="11">
        <v>1154</v>
      </c>
      <c r="C155" s="59" t="s">
        <v>131</v>
      </c>
      <c r="D155" s="65">
        <v>2402</v>
      </c>
      <c r="E155" s="61">
        <v>348.1</v>
      </c>
      <c r="F155" s="62">
        <f t="shared" si="3"/>
        <v>836136.20000000007</v>
      </c>
    </row>
    <row r="156" spans="1:6" ht="29.25" customHeight="1" x14ac:dyDescent="0.25">
      <c r="A156" s="58" t="s">
        <v>132</v>
      </c>
      <c r="B156" s="11">
        <v>1154</v>
      </c>
      <c r="C156" s="59" t="s">
        <v>131</v>
      </c>
      <c r="D156" s="65">
        <v>442</v>
      </c>
      <c r="E156" s="61">
        <v>475</v>
      </c>
      <c r="F156" s="62">
        <f t="shared" si="3"/>
        <v>209950</v>
      </c>
    </row>
    <row r="157" spans="1:6" ht="29.25" customHeight="1" x14ac:dyDescent="0.25">
      <c r="A157" s="58" t="s">
        <v>133</v>
      </c>
      <c r="B157" s="11">
        <v>1154</v>
      </c>
      <c r="C157" s="59" t="s">
        <v>131</v>
      </c>
      <c r="D157" s="65">
        <v>95</v>
      </c>
      <c r="E157" s="61">
        <v>136.88</v>
      </c>
      <c r="F157" s="62">
        <f t="shared" si="3"/>
        <v>13003.6</v>
      </c>
    </row>
    <row r="158" spans="1:6" ht="29.25" customHeight="1" x14ac:dyDescent="0.25">
      <c r="A158" s="58" t="s">
        <v>134</v>
      </c>
      <c r="B158" s="11">
        <v>1154</v>
      </c>
      <c r="C158" s="59" t="s">
        <v>131</v>
      </c>
      <c r="D158" s="65">
        <v>1839</v>
      </c>
      <c r="E158" s="61">
        <v>1630</v>
      </c>
      <c r="F158" s="62">
        <f t="shared" si="3"/>
        <v>2997570</v>
      </c>
    </row>
    <row r="159" spans="1:6" ht="29.25" customHeight="1" x14ac:dyDescent="0.25">
      <c r="A159" s="58" t="s">
        <v>135</v>
      </c>
      <c r="B159" s="11">
        <v>1154</v>
      </c>
      <c r="C159" s="59" t="s">
        <v>12</v>
      </c>
      <c r="D159" s="65">
        <v>12</v>
      </c>
      <c r="E159" s="61">
        <v>13.5</v>
      </c>
      <c r="F159" s="62">
        <f t="shared" si="3"/>
        <v>162</v>
      </c>
    </row>
    <row r="160" spans="1:6" ht="29.25" customHeight="1" x14ac:dyDescent="0.25">
      <c r="A160" s="58" t="s">
        <v>136</v>
      </c>
      <c r="B160" s="11">
        <v>1154</v>
      </c>
      <c r="C160" s="59" t="s">
        <v>12</v>
      </c>
      <c r="D160" s="60">
        <v>546</v>
      </c>
      <c r="E160" s="61">
        <v>12.76</v>
      </c>
      <c r="F160" s="62">
        <f t="shared" si="3"/>
        <v>6966.96</v>
      </c>
    </row>
    <row r="161" spans="1:6" ht="29.25" customHeight="1" x14ac:dyDescent="0.25">
      <c r="A161" s="58" t="s">
        <v>137</v>
      </c>
      <c r="B161" s="11">
        <v>1154</v>
      </c>
      <c r="C161" s="59" t="s">
        <v>12</v>
      </c>
      <c r="D161" s="60">
        <v>13</v>
      </c>
      <c r="E161" s="61">
        <v>76.7</v>
      </c>
      <c r="F161" s="62">
        <f t="shared" si="3"/>
        <v>997.1</v>
      </c>
    </row>
    <row r="162" spans="1:6" ht="29.25" customHeight="1" x14ac:dyDescent="0.25">
      <c r="A162" s="58" t="s">
        <v>138</v>
      </c>
      <c r="B162" s="11">
        <v>1154</v>
      </c>
      <c r="C162" s="59" t="s">
        <v>12</v>
      </c>
      <c r="D162" s="60">
        <v>63</v>
      </c>
      <c r="E162" s="61">
        <v>32.42</v>
      </c>
      <c r="F162" s="62">
        <f t="shared" si="3"/>
        <v>2042.46</v>
      </c>
    </row>
    <row r="163" spans="1:6" ht="29.25" customHeight="1" x14ac:dyDescent="0.25">
      <c r="A163" s="58" t="s">
        <v>139</v>
      </c>
      <c r="B163" s="11">
        <v>1154</v>
      </c>
      <c r="C163" s="59" t="s">
        <v>12</v>
      </c>
      <c r="D163" s="65">
        <v>1607</v>
      </c>
      <c r="E163" s="61">
        <v>47.2</v>
      </c>
      <c r="F163" s="62">
        <f t="shared" si="3"/>
        <v>75850.400000000009</v>
      </c>
    </row>
    <row r="164" spans="1:6" ht="29.25" customHeight="1" x14ac:dyDescent="0.25">
      <c r="A164" s="58" t="s">
        <v>140</v>
      </c>
      <c r="B164" s="11">
        <v>1154</v>
      </c>
      <c r="C164" s="59" t="s">
        <v>12</v>
      </c>
      <c r="D164" s="64">
        <v>12</v>
      </c>
      <c r="E164" s="61">
        <v>23.69</v>
      </c>
      <c r="F164" s="62">
        <f t="shared" si="3"/>
        <v>284.28000000000003</v>
      </c>
    </row>
    <row r="165" spans="1:6" ht="29.25" customHeight="1" x14ac:dyDescent="0.25">
      <c r="A165" s="58" t="s">
        <v>141</v>
      </c>
      <c r="B165" s="11">
        <v>1154</v>
      </c>
      <c r="C165" s="59" t="s">
        <v>12</v>
      </c>
      <c r="D165" s="64">
        <v>295</v>
      </c>
      <c r="E165" s="61">
        <v>474.3</v>
      </c>
      <c r="F165" s="62">
        <f t="shared" si="3"/>
        <v>139918.5</v>
      </c>
    </row>
    <row r="166" spans="1:6" ht="29.25" customHeight="1" x14ac:dyDescent="0.25">
      <c r="A166" s="58" t="s">
        <v>142</v>
      </c>
      <c r="B166" s="11">
        <v>1154</v>
      </c>
      <c r="C166" s="59" t="s">
        <v>12</v>
      </c>
      <c r="D166" s="64">
        <v>383</v>
      </c>
      <c r="E166" s="61">
        <v>236</v>
      </c>
      <c r="F166" s="62">
        <f t="shared" si="3"/>
        <v>90388</v>
      </c>
    </row>
    <row r="167" spans="1:6" ht="29.25" customHeight="1" x14ac:dyDescent="0.25">
      <c r="A167" s="58" t="s">
        <v>143</v>
      </c>
      <c r="B167" s="11">
        <v>1154</v>
      </c>
      <c r="C167" s="59" t="s">
        <v>12</v>
      </c>
      <c r="D167" s="64">
        <v>56</v>
      </c>
      <c r="E167" s="61">
        <v>29</v>
      </c>
      <c r="F167" s="62">
        <f t="shared" si="3"/>
        <v>1624</v>
      </c>
    </row>
    <row r="168" spans="1:6" ht="29.25" customHeight="1" x14ac:dyDescent="0.25">
      <c r="A168" s="58" t="s">
        <v>144</v>
      </c>
      <c r="B168" s="11">
        <v>1154</v>
      </c>
      <c r="C168" s="59" t="s">
        <v>12</v>
      </c>
      <c r="D168" s="64">
        <v>148</v>
      </c>
      <c r="E168" s="61">
        <v>112</v>
      </c>
      <c r="F168" s="62">
        <f t="shared" si="3"/>
        <v>16576</v>
      </c>
    </row>
    <row r="169" spans="1:6" ht="29.25" customHeight="1" x14ac:dyDescent="0.25">
      <c r="A169" s="58" t="s">
        <v>145</v>
      </c>
      <c r="B169" s="11">
        <v>1154</v>
      </c>
      <c r="C169" s="59" t="s">
        <v>12</v>
      </c>
      <c r="D169" s="64">
        <v>118</v>
      </c>
      <c r="E169" s="61">
        <v>18.27</v>
      </c>
      <c r="F169" s="62">
        <f t="shared" si="3"/>
        <v>2155.86</v>
      </c>
    </row>
    <row r="170" spans="1:6" ht="29.25" customHeight="1" x14ac:dyDescent="0.25">
      <c r="A170" s="58" t="s">
        <v>146</v>
      </c>
      <c r="B170" s="11">
        <v>1154</v>
      </c>
      <c r="C170" s="59" t="s">
        <v>131</v>
      </c>
      <c r="D170" s="63">
        <v>2383</v>
      </c>
      <c r="E170" s="61">
        <v>348.1</v>
      </c>
      <c r="F170" s="62">
        <f t="shared" si="3"/>
        <v>829522.3</v>
      </c>
    </row>
    <row r="171" spans="1:6" ht="29.25" customHeight="1" x14ac:dyDescent="0.25">
      <c r="A171" s="58" t="s">
        <v>147</v>
      </c>
      <c r="B171" s="11">
        <v>1154</v>
      </c>
      <c r="C171" s="59" t="s">
        <v>12</v>
      </c>
      <c r="D171" s="64">
        <v>1728</v>
      </c>
      <c r="E171" s="61">
        <v>45</v>
      </c>
      <c r="F171" s="62">
        <f t="shared" si="3"/>
        <v>77760</v>
      </c>
    </row>
    <row r="172" spans="1:6" ht="29.25" customHeight="1" x14ac:dyDescent="0.25">
      <c r="A172" s="58" t="s">
        <v>148</v>
      </c>
      <c r="B172" s="11">
        <v>1154</v>
      </c>
      <c r="C172" s="59" t="s">
        <v>12</v>
      </c>
      <c r="D172" s="64">
        <v>33</v>
      </c>
      <c r="E172" s="61">
        <v>1450</v>
      </c>
      <c r="F172" s="62">
        <f t="shared" si="3"/>
        <v>47850</v>
      </c>
    </row>
    <row r="173" spans="1:6" ht="29.25" customHeight="1" x14ac:dyDescent="0.25">
      <c r="A173" s="58" t="s">
        <v>149</v>
      </c>
      <c r="B173" s="11">
        <v>1154</v>
      </c>
      <c r="C173" s="59" t="s">
        <v>12</v>
      </c>
      <c r="D173" s="64">
        <v>60</v>
      </c>
      <c r="E173" s="61">
        <v>220.4</v>
      </c>
      <c r="F173" s="62">
        <f t="shared" si="3"/>
        <v>13224</v>
      </c>
    </row>
    <row r="174" spans="1:6" ht="29.25" customHeight="1" x14ac:dyDescent="0.25">
      <c r="A174" s="58" t="s">
        <v>150</v>
      </c>
      <c r="B174" s="11">
        <v>1154</v>
      </c>
      <c r="C174" s="59" t="s">
        <v>12</v>
      </c>
      <c r="D174" s="64">
        <v>30</v>
      </c>
      <c r="E174" s="61">
        <v>34</v>
      </c>
      <c r="F174" s="62">
        <f t="shared" si="3"/>
        <v>1020</v>
      </c>
    </row>
    <row r="175" spans="1:6" ht="29.25" customHeight="1" x14ac:dyDescent="0.25">
      <c r="A175" s="10" t="s">
        <v>151</v>
      </c>
      <c r="B175" s="11">
        <v>1154</v>
      </c>
      <c r="C175" s="10" t="s">
        <v>12</v>
      </c>
      <c r="D175" s="80">
        <v>241</v>
      </c>
      <c r="E175" s="16">
        <v>88.5</v>
      </c>
      <c r="F175" s="62">
        <f t="shared" si="3"/>
        <v>21328.5</v>
      </c>
    </row>
    <row r="176" spans="1:6" ht="29.25" customHeight="1" x14ac:dyDescent="0.25">
      <c r="A176" s="10" t="s">
        <v>152</v>
      </c>
      <c r="B176" s="11">
        <v>1154</v>
      </c>
      <c r="C176" s="10" t="s">
        <v>12</v>
      </c>
      <c r="D176" s="80">
        <v>25</v>
      </c>
      <c r="E176" s="16">
        <v>188.8</v>
      </c>
      <c r="F176" s="62">
        <f t="shared" si="3"/>
        <v>4720</v>
      </c>
    </row>
    <row r="177" spans="1:6" ht="29.25" customHeight="1" x14ac:dyDescent="0.25">
      <c r="A177" s="10" t="s">
        <v>153</v>
      </c>
      <c r="B177" s="11">
        <v>1154</v>
      </c>
      <c r="C177" s="10" t="s">
        <v>12</v>
      </c>
      <c r="D177" s="80">
        <v>252</v>
      </c>
      <c r="E177" s="16">
        <v>88.5</v>
      </c>
      <c r="F177" s="62">
        <f t="shared" si="3"/>
        <v>22302</v>
      </c>
    </row>
    <row r="178" spans="1:6" ht="29.25" customHeight="1" x14ac:dyDescent="0.25">
      <c r="A178" s="81" t="s">
        <v>87</v>
      </c>
      <c r="B178" s="81"/>
      <c r="C178" s="82"/>
      <c r="D178" s="83"/>
      <c r="E178" s="84"/>
      <c r="F178" s="85">
        <f>SUM(F148:F177)</f>
        <v>5472564.1600000011</v>
      </c>
    </row>
    <row r="179" spans="1:6" ht="29.25" customHeight="1" x14ac:dyDescent="0.25">
      <c r="A179" s="81" t="s">
        <v>154</v>
      </c>
      <c r="B179" s="81"/>
      <c r="C179" s="82"/>
      <c r="D179" s="83"/>
      <c r="E179" s="84"/>
      <c r="F179" s="85">
        <f>F178+F140+F95+F68+F39</f>
        <v>10794963.129999999</v>
      </c>
    </row>
    <row r="180" spans="1:6" ht="29.25" customHeight="1" x14ac:dyDescent="0.25">
      <c r="A180" s="76"/>
      <c r="B180" s="76"/>
      <c r="C180" s="77"/>
      <c r="D180" s="86"/>
      <c r="E180" s="87"/>
      <c r="F180" s="79"/>
    </row>
    <row r="181" spans="1:6" ht="29.25" customHeight="1" x14ac:dyDescent="0.25">
      <c r="A181" s="76"/>
      <c r="B181" s="76"/>
      <c r="C181" s="77"/>
      <c r="D181" s="86"/>
      <c r="E181" s="87"/>
      <c r="F181" s="51"/>
    </row>
    <row r="182" spans="1:6" ht="29.25" customHeight="1" x14ac:dyDescent="0.25">
      <c r="A182" s="76"/>
      <c r="B182" s="76"/>
      <c r="C182" s="77"/>
      <c r="D182" s="86"/>
      <c r="E182" s="87"/>
      <c r="F182" s="51"/>
    </row>
    <row r="183" spans="1:6" ht="29.25" customHeight="1" x14ac:dyDescent="0.3">
      <c r="A183" s="1" t="s">
        <v>0</v>
      </c>
      <c r="B183" s="1"/>
      <c r="C183" s="1"/>
      <c r="D183" s="1"/>
      <c r="E183" s="1"/>
      <c r="F183" s="1"/>
    </row>
    <row r="184" spans="1:6" ht="29.25" customHeight="1" x14ac:dyDescent="0.3">
      <c r="A184" s="2" t="s">
        <v>1</v>
      </c>
      <c r="B184" s="2"/>
      <c r="C184" s="2"/>
      <c r="D184" s="2"/>
      <c r="E184" s="2"/>
      <c r="F184" s="2"/>
    </row>
    <row r="185" spans="1:6" ht="29.25" customHeight="1" x14ac:dyDescent="0.3">
      <c r="A185" s="2" t="s">
        <v>2</v>
      </c>
      <c r="B185" s="2"/>
      <c r="C185" s="2"/>
      <c r="D185" s="2"/>
      <c r="E185" s="2"/>
      <c r="F185" s="2"/>
    </row>
    <row r="186" spans="1:6" ht="29.25" customHeight="1" x14ac:dyDescent="0.3">
      <c r="A186" s="2" t="s">
        <v>3</v>
      </c>
      <c r="B186" s="2"/>
      <c r="C186" s="2"/>
      <c r="D186" s="2"/>
      <c r="E186" s="2"/>
      <c r="F186" s="2"/>
    </row>
    <row r="187" spans="1:6" ht="29.25" customHeight="1" thickBot="1" x14ac:dyDescent="0.35">
      <c r="A187" s="3" t="s">
        <v>5</v>
      </c>
      <c r="B187" s="3"/>
      <c r="C187" s="3"/>
      <c r="D187" s="3"/>
      <c r="E187" s="3"/>
      <c r="F187" s="3"/>
    </row>
    <row r="188" spans="1:6" ht="29.25" customHeight="1" x14ac:dyDescent="0.25">
      <c r="A188" s="52" t="s">
        <v>6</v>
      </c>
      <c r="B188" s="53"/>
      <c r="C188" s="54" t="s">
        <v>7</v>
      </c>
      <c r="D188" s="55" t="s">
        <v>8</v>
      </c>
      <c r="E188" s="56" t="s">
        <v>9</v>
      </c>
      <c r="F188" s="57" t="s">
        <v>10</v>
      </c>
    </row>
    <row r="189" spans="1:6" ht="29.25" customHeight="1" x14ac:dyDescent="0.25">
      <c r="A189" s="88" t="s">
        <v>155</v>
      </c>
      <c r="B189" s="89" t="s">
        <v>156</v>
      </c>
      <c r="C189" s="90" t="s">
        <v>157</v>
      </c>
      <c r="D189" s="91">
        <v>6</v>
      </c>
      <c r="E189" s="92">
        <v>4908.8</v>
      </c>
      <c r="F189" s="61">
        <f>D189*E189</f>
        <v>29452.800000000003</v>
      </c>
    </row>
    <row r="190" spans="1:6" ht="29.25" customHeight="1" x14ac:dyDescent="0.25">
      <c r="A190" s="58" t="s">
        <v>158</v>
      </c>
      <c r="B190" s="89" t="s">
        <v>156</v>
      </c>
      <c r="C190" s="59" t="s">
        <v>12</v>
      </c>
      <c r="D190" s="64">
        <v>2</v>
      </c>
      <c r="E190" s="61">
        <v>5520</v>
      </c>
      <c r="F190" s="62">
        <f>D190*E190</f>
        <v>11040</v>
      </c>
    </row>
    <row r="191" spans="1:6" ht="29.25" customHeight="1" x14ac:dyDescent="0.25">
      <c r="A191" s="58" t="s">
        <v>159</v>
      </c>
      <c r="B191" s="89" t="s">
        <v>156</v>
      </c>
      <c r="C191" s="59" t="s">
        <v>12</v>
      </c>
      <c r="D191" s="64">
        <v>2</v>
      </c>
      <c r="E191" s="61">
        <v>6962</v>
      </c>
      <c r="F191" s="62">
        <f t="shared" ref="F191:F214" si="4">D191*E191</f>
        <v>13924</v>
      </c>
    </row>
    <row r="192" spans="1:6" ht="29.25" customHeight="1" x14ac:dyDescent="0.25">
      <c r="A192" s="58" t="s">
        <v>160</v>
      </c>
      <c r="B192" s="89" t="s">
        <v>156</v>
      </c>
      <c r="C192" s="59" t="s">
        <v>12</v>
      </c>
      <c r="D192" s="64">
        <v>4</v>
      </c>
      <c r="E192" s="61">
        <v>6254</v>
      </c>
      <c r="F192" s="62">
        <f t="shared" si="4"/>
        <v>25016</v>
      </c>
    </row>
    <row r="193" spans="1:6" ht="29.25" customHeight="1" x14ac:dyDescent="0.25">
      <c r="A193" s="58" t="s">
        <v>161</v>
      </c>
      <c r="B193" s="89" t="s">
        <v>156</v>
      </c>
      <c r="C193" s="59" t="s">
        <v>12</v>
      </c>
      <c r="D193" s="64">
        <v>10</v>
      </c>
      <c r="E193" s="61">
        <v>4865</v>
      </c>
      <c r="F193" s="62">
        <f t="shared" si="4"/>
        <v>48650</v>
      </c>
    </row>
    <row r="194" spans="1:6" ht="29.25" customHeight="1" x14ac:dyDescent="0.25">
      <c r="A194" s="58" t="s">
        <v>162</v>
      </c>
      <c r="B194" s="89" t="s">
        <v>156</v>
      </c>
      <c r="C194" s="59" t="s">
        <v>12</v>
      </c>
      <c r="D194" s="64">
        <v>1</v>
      </c>
      <c r="E194" s="61">
        <v>3199.98</v>
      </c>
      <c r="F194" s="62">
        <f t="shared" si="4"/>
        <v>3199.98</v>
      </c>
    </row>
    <row r="195" spans="1:6" ht="29.25" customHeight="1" x14ac:dyDescent="0.25">
      <c r="A195" s="58" t="s">
        <v>163</v>
      </c>
      <c r="B195" s="89" t="s">
        <v>156</v>
      </c>
      <c r="C195" s="59" t="s">
        <v>12</v>
      </c>
      <c r="D195" s="64">
        <v>3</v>
      </c>
      <c r="E195" s="61">
        <v>5575</v>
      </c>
      <c r="F195" s="62">
        <f t="shared" si="4"/>
        <v>16725</v>
      </c>
    </row>
    <row r="196" spans="1:6" ht="29.25" customHeight="1" x14ac:dyDescent="0.25">
      <c r="A196" s="58" t="s">
        <v>164</v>
      </c>
      <c r="B196" s="89" t="s">
        <v>156</v>
      </c>
      <c r="C196" s="59" t="s">
        <v>12</v>
      </c>
      <c r="D196" s="64">
        <v>2</v>
      </c>
      <c r="E196" s="61">
        <v>1490</v>
      </c>
      <c r="F196" s="62">
        <f t="shared" si="4"/>
        <v>2980</v>
      </c>
    </row>
    <row r="197" spans="1:6" ht="29.25" customHeight="1" x14ac:dyDescent="0.25">
      <c r="A197" s="58" t="s">
        <v>165</v>
      </c>
      <c r="B197" s="89" t="s">
        <v>156</v>
      </c>
      <c r="C197" s="59" t="s">
        <v>12</v>
      </c>
      <c r="D197" s="64">
        <v>6</v>
      </c>
      <c r="E197" s="61">
        <v>1490</v>
      </c>
      <c r="F197" s="62">
        <f t="shared" si="4"/>
        <v>8940</v>
      </c>
    </row>
    <row r="198" spans="1:6" ht="29.25" customHeight="1" x14ac:dyDescent="0.25">
      <c r="A198" s="58" t="s">
        <v>166</v>
      </c>
      <c r="B198" s="89" t="s">
        <v>156</v>
      </c>
      <c r="C198" s="59" t="s">
        <v>12</v>
      </c>
      <c r="D198" s="64">
        <v>2</v>
      </c>
      <c r="E198" s="61">
        <v>1490</v>
      </c>
      <c r="F198" s="62">
        <f t="shared" si="4"/>
        <v>2980</v>
      </c>
    </row>
    <row r="199" spans="1:6" ht="29.25" customHeight="1" x14ac:dyDescent="0.25">
      <c r="A199" s="58" t="s">
        <v>167</v>
      </c>
      <c r="B199" s="89" t="s">
        <v>156</v>
      </c>
      <c r="C199" s="59" t="s">
        <v>12</v>
      </c>
      <c r="D199" s="64">
        <v>2</v>
      </c>
      <c r="E199" s="61">
        <v>1490</v>
      </c>
      <c r="F199" s="62">
        <f t="shared" si="4"/>
        <v>2980</v>
      </c>
    </row>
    <row r="200" spans="1:6" ht="29.25" customHeight="1" x14ac:dyDescent="0.25">
      <c r="A200" s="58" t="s">
        <v>168</v>
      </c>
      <c r="B200" s="89" t="s">
        <v>156</v>
      </c>
      <c r="C200" s="59" t="s">
        <v>12</v>
      </c>
      <c r="D200" s="64">
        <v>2</v>
      </c>
      <c r="E200" s="61">
        <v>1490</v>
      </c>
      <c r="F200" s="62">
        <f t="shared" si="4"/>
        <v>2980</v>
      </c>
    </row>
    <row r="201" spans="1:6" ht="29.25" customHeight="1" x14ac:dyDescent="0.25">
      <c r="A201" s="58" t="s">
        <v>169</v>
      </c>
      <c r="B201" s="89" t="s">
        <v>156</v>
      </c>
      <c r="C201" s="59" t="s">
        <v>12</v>
      </c>
      <c r="D201" s="64">
        <v>2</v>
      </c>
      <c r="E201" s="61">
        <v>4540</v>
      </c>
      <c r="F201" s="62">
        <f t="shared" si="4"/>
        <v>9080</v>
      </c>
    </row>
    <row r="202" spans="1:6" ht="29.25" customHeight="1" x14ac:dyDescent="0.25">
      <c r="A202" s="58" t="s">
        <v>170</v>
      </c>
      <c r="B202" s="89" t="s">
        <v>156</v>
      </c>
      <c r="C202" s="59" t="s">
        <v>12</v>
      </c>
      <c r="D202" s="64">
        <v>1</v>
      </c>
      <c r="E202" s="61">
        <v>2650</v>
      </c>
      <c r="F202" s="62">
        <f t="shared" si="4"/>
        <v>2650</v>
      </c>
    </row>
    <row r="203" spans="1:6" ht="29.25" customHeight="1" x14ac:dyDescent="0.25">
      <c r="A203" s="58" t="s">
        <v>171</v>
      </c>
      <c r="B203" s="89" t="s">
        <v>156</v>
      </c>
      <c r="C203" s="59" t="s">
        <v>12</v>
      </c>
      <c r="D203" s="64">
        <v>3</v>
      </c>
      <c r="E203" s="61">
        <v>6203.42</v>
      </c>
      <c r="F203" s="62">
        <f t="shared" si="4"/>
        <v>18610.260000000002</v>
      </c>
    </row>
    <row r="204" spans="1:6" ht="29.25" customHeight="1" x14ac:dyDescent="0.25">
      <c r="A204" s="58" t="s">
        <v>172</v>
      </c>
      <c r="B204" s="89" t="s">
        <v>156</v>
      </c>
      <c r="C204" s="59" t="s">
        <v>12</v>
      </c>
      <c r="D204" s="64">
        <v>3</v>
      </c>
      <c r="E204" s="61">
        <v>4050</v>
      </c>
      <c r="F204" s="62">
        <f t="shared" si="4"/>
        <v>12150</v>
      </c>
    </row>
    <row r="205" spans="1:6" ht="29.25" customHeight="1" x14ac:dyDescent="0.25">
      <c r="A205" s="58" t="s">
        <v>173</v>
      </c>
      <c r="B205" s="89" t="s">
        <v>156</v>
      </c>
      <c r="C205" s="59" t="s">
        <v>12</v>
      </c>
      <c r="D205" s="64">
        <v>6</v>
      </c>
      <c r="E205" s="61">
        <v>3356</v>
      </c>
      <c r="F205" s="62">
        <f t="shared" si="4"/>
        <v>20136</v>
      </c>
    </row>
    <row r="206" spans="1:6" ht="29.25" customHeight="1" x14ac:dyDescent="0.25">
      <c r="A206" s="58" t="s">
        <v>174</v>
      </c>
      <c r="B206" s="89" t="s">
        <v>156</v>
      </c>
      <c r="C206" s="59" t="s">
        <v>12</v>
      </c>
      <c r="D206" s="64">
        <v>6</v>
      </c>
      <c r="E206" s="61">
        <v>5105</v>
      </c>
      <c r="F206" s="62">
        <f t="shared" si="4"/>
        <v>30630</v>
      </c>
    </row>
    <row r="207" spans="1:6" ht="29.25" customHeight="1" x14ac:dyDescent="0.25">
      <c r="A207" s="58" t="s">
        <v>175</v>
      </c>
      <c r="B207" s="89" t="s">
        <v>156</v>
      </c>
      <c r="C207" s="59" t="s">
        <v>12</v>
      </c>
      <c r="D207" s="64">
        <v>1</v>
      </c>
      <c r="E207" s="61">
        <v>5900</v>
      </c>
      <c r="F207" s="62">
        <f t="shared" si="4"/>
        <v>5900</v>
      </c>
    </row>
    <row r="208" spans="1:6" ht="29.25" customHeight="1" x14ac:dyDescent="0.25">
      <c r="A208" s="58" t="s">
        <v>176</v>
      </c>
      <c r="B208" s="89" t="s">
        <v>156</v>
      </c>
      <c r="C208" s="59" t="s">
        <v>12</v>
      </c>
      <c r="D208" s="64">
        <v>6</v>
      </c>
      <c r="E208" s="61">
        <v>3422</v>
      </c>
      <c r="F208" s="62">
        <f t="shared" si="4"/>
        <v>20532</v>
      </c>
    </row>
    <row r="209" spans="1:6" ht="29.25" customHeight="1" x14ac:dyDescent="0.25">
      <c r="A209" s="58" t="s">
        <v>177</v>
      </c>
      <c r="B209" s="89" t="s">
        <v>156</v>
      </c>
      <c r="C209" s="59" t="s">
        <v>12</v>
      </c>
      <c r="D209" s="64">
        <v>1</v>
      </c>
      <c r="E209" s="61">
        <v>3540</v>
      </c>
      <c r="F209" s="62">
        <f t="shared" si="4"/>
        <v>3540</v>
      </c>
    </row>
    <row r="210" spans="1:6" ht="29.25" customHeight="1" x14ac:dyDescent="0.25">
      <c r="A210" s="58" t="s">
        <v>178</v>
      </c>
      <c r="B210" s="89" t="s">
        <v>156</v>
      </c>
      <c r="C210" s="59" t="s">
        <v>12</v>
      </c>
      <c r="D210" s="64">
        <v>3</v>
      </c>
      <c r="E210" s="61">
        <v>2650</v>
      </c>
      <c r="F210" s="62">
        <f t="shared" si="4"/>
        <v>7950</v>
      </c>
    </row>
    <row r="211" spans="1:6" ht="29.25" customHeight="1" x14ac:dyDescent="0.25">
      <c r="A211" s="58" t="s">
        <v>179</v>
      </c>
      <c r="B211" s="89" t="s">
        <v>156</v>
      </c>
      <c r="C211" s="59" t="s">
        <v>12</v>
      </c>
      <c r="D211" s="64">
        <v>5</v>
      </c>
      <c r="E211" s="61">
        <v>4090</v>
      </c>
      <c r="F211" s="62">
        <f t="shared" si="4"/>
        <v>20450</v>
      </c>
    </row>
    <row r="212" spans="1:6" ht="29.25" customHeight="1" x14ac:dyDescent="0.25">
      <c r="A212" s="58" t="s">
        <v>180</v>
      </c>
      <c r="B212" s="89" t="s">
        <v>156</v>
      </c>
      <c r="C212" s="59" t="s">
        <v>12</v>
      </c>
      <c r="D212" s="64">
        <v>4</v>
      </c>
      <c r="E212" s="61">
        <v>2650</v>
      </c>
      <c r="F212" s="62">
        <f t="shared" si="4"/>
        <v>10600</v>
      </c>
    </row>
    <row r="213" spans="1:6" ht="29.25" customHeight="1" x14ac:dyDescent="0.25">
      <c r="A213" s="58" t="s">
        <v>181</v>
      </c>
      <c r="B213" s="89" t="s">
        <v>156</v>
      </c>
      <c r="C213" s="59" t="s">
        <v>12</v>
      </c>
      <c r="D213" s="64">
        <v>2</v>
      </c>
      <c r="E213" s="61">
        <v>1490</v>
      </c>
      <c r="F213" s="62">
        <f t="shared" si="4"/>
        <v>2980</v>
      </c>
    </row>
    <row r="214" spans="1:6" ht="29.25" customHeight="1" thickBot="1" x14ac:dyDescent="0.3">
      <c r="A214" s="58" t="s">
        <v>182</v>
      </c>
      <c r="B214" s="89" t="s">
        <v>156</v>
      </c>
      <c r="C214" s="59" t="s">
        <v>12</v>
      </c>
      <c r="D214" s="64">
        <v>6</v>
      </c>
      <c r="E214" s="61">
        <v>4580</v>
      </c>
      <c r="F214" s="62">
        <f t="shared" si="4"/>
        <v>27480</v>
      </c>
    </row>
    <row r="215" spans="1:6" ht="29.25" customHeight="1" thickBot="1" x14ac:dyDescent="0.3">
      <c r="A215" s="93" t="s">
        <v>87</v>
      </c>
      <c r="B215" s="71"/>
      <c r="C215" s="72"/>
      <c r="D215" s="94"/>
      <c r="E215" s="95"/>
      <c r="F215" s="96">
        <f>SUM(F189:F214)</f>
        <v>361556.04000000004</v>
      </c>
    </row>
    <row r="216" spans="1:6" ht="29.25" customHeight="1" x14ac:dyDescent="0.25">
      <c r="A216" s="76"/>
      <c r="B216" s="76"/>
      <c r="C216" s="77"/>
      <c r="D216" s="86"/>
      <c r="E216" s="87"/>
      <c r="F216" s="79"/>
    </row>
    <row r="217" spans="1:6" ht="29.25" customHeight="1" x14ac:dyDescent="0.3">
      <c r="A217" s="1" t="s">
        <v>0</v>
      </c>
      <c r="B217" s="1"/>
      <c r="C217" s="1"/>
      <c r="D217" s="1"/>
      <c r="E217" s="1"/>
      <c r="F217" s="1"/>
    </row>
    <row r="218" spans="1:6" ht="29.25" customHeight="1" x14ac:dyDescent="0.3">
      <c r="A218" s="2" t="s">
        <v>1</v>
      </c>
      <c r="B218" s="2"/>
      <c r="C218" s="2"/>
      <c r="D218" s="2"/>
      <c r="E218" s="2"/>
      <c r="F218" s="2"/>
    </row>
    <row r="219" spans="1:6" ht="29.25" customHeight="1" x14ac:dyDescent="0.3">
      <c r="A219" s="2" t="s">
        <v>2</v>
      </c>
      <c r="B219" s="2"/>
      <c r="C219" s="2"/>
      <c r="D219" s="2"/>
      <c r="E219" s="2"/>
      <c r="F219" s="2"/>
    </row>
    <row r="220" spans="1:6" ht="29.25" customHeight="1" x14ac:dyDescent="0.3">
      <c r="A220" s="2" t="s">
        <v>3</v>
      </c>
      <c r="B220" s="2"/>
      <c r="C220" s="2"/>
      <c r="D220" s="2"/>
      <c r="E220" s="2"/>
      <c r="F220" s="2"/>
    </row>
    <row r="221" spans="1:6" ht="29.25" customHeight="1" thickBot="1" x14ac:dyDescent="0.35">
      <c r="A221" s="3" t="s">
        <v>5</v>
      </c>
      <c r="B221" s="3"/>
      <c r="C221" s="3"/>
      <c r="D221" s="3"/>
      <c r="E221" s="3"/>
      <c r="F221" s="3"/>
    </row>
    <row r="222" spans="1:6" ht="29.25" customHeight="1" x14ac:dyDescent="0.25">
      <c r="A222" s="52" t="s">
        <v>6</v>
      </c>
      <c r="B222" s="53"/>
      <c r="C222" s="54" t="s">
        <v>7</v>
      </c>
      <c r="D222" s="55" t="s">
        <v>8</v>
      </c>
      <c r="E222" s="56" t="s">
        <v>9</v>
      </c>
      <c r="F222" s="57" t="s">
        <v>10</v>
      </c>
    </row>
    <row r="223" spans="1:6" ht="29.25" customHeight="1" x14ac:dyDescent="0.25">
      <c r="A223" s="58" t="s">
        <v>183</v>
      </c>
      <c r="B223" s="97" t="s">
        <v>156</v>
      </c>
      <c r="C223" s="59" t="s">
        <v>184</v>
      </c>
      <c r="D223" s="64">
        <v>11</v>
      </c>
      <c r="E223" s="62">
        <v>375.84</v>
      </c>
      <c r="F223" s="62">
        <f t="shared" ref="F223:F240" si="5">D223*E223</f>
        <v>4134.24</v>
      </c>
    </row>
    <row r="224" spans="1:6" ht="29.25" customHeight="1" x14ac:dyDescent="0.25">
      <c r="A224" s="58" t="s">
        <v>185</v>
      </c>
      <c r="B224" s="97" t="s">
        <v>156</v>
      </c>
      <c r="C224" s="59" t="s">
        <v>184</v>
      </c>
      <c r="D224" s="64">
        <v>125</v>
      </c>
      <c r="E224" s="62">
        <v>4953.25</v>
      </c>
      <c r="F224" s="62">
        <f t="shared" si="5"/>
        <v>619156.25</v>
      </c>
    </row>
    <row r="225" spans="1:6" ht="29.25" customHeight="1" x14ac:dyDescent="0.25">
      <c r="A225" s="58" t="s">
        <v>186</v>
      </c>
      <c r="B225" s="97" t="s">
        <v>156</v>
      </c>
      <c r="C225" s="59" t="s">
        <v>184</v>
      </c>
      <c r="D225" s="64">
        <v>70</v>
      </c>
      <c r="E225" s="62">
        <v>394.4</v>
      </c>
      <c r="F225" s="62">
        <f t="shared" si="5"/>
        <v>27608</v>
      </c>
    </row>
    <row r="226" spans="1:6" ht="29.25" customHeight="1" x14ac:dyDescent="0.25">
      <c r="A226" s="58" t="s">
        <v>187</v>
      </c>
      <c r="B226" s="97" t="s">
        <v>156</v>
      </c>
      <c r="C226" s="59" t="s">
        <v>184</v>
      </c>
      <c r="D226" s="64">
        <v>1</v>
      </c>
      <c r="E226" s="62">
        <v>5286.71</v>
      </c>
      <c r="F226" s="62">
        <f t="shared" si="5"/>
        <v>5286.71</v>
      </c>
    </row>
    <row r="227" spans="1:6" ht="29.25" customHeight="1" x14ac:dyDescent="0.25">
      <c r="A227" s="58" t="s">
        <v>188</v>
      </c>
      <c r="B227" s="97" t="s">
        <v>156</v>
      </c>
      <c r="C227" s="59" t="s">
        <v>184</v>
      </c>
      <c r="D227" s="64">
        <v>4</v>
      </c>
      <c r="E227" s="62">
        <v>2540.4</v>
      </c>
      <c r="F227" s="62">
        <f t="shared" si="5"/>
        <v>10161.6</v>
      </c>
    </row>
    <row r="228" spans="1:6" ht="29.25" customHeight="1" x14ac:dyDescent="0.25">
      <c r="A228" s="58" t="s">
        <v>189</v>
      </c>
      <c r="B228" s="97" t="s">
        <v>156</v>
      </c>
      <c r="C228" s="59" t="s">
        <v>184</v>
      </c>
      <c r="D228" s="64">
        <v>1</v>
      </c>
      <c r="E228" s="62">
        <v>12980</v>
      </c>
      <c r="F228" s="62">
        <f t="shared" si="5"/>
        <v>12980</v>
      </c>
    </row>
    <row r="229" spans="1:6" ht="29.25" customHeight="1" x14ac:dyDescent="0.25">
      <c r="A229" s="58" t="s">
        <v>190</v>
      </c>
      <c r="B229" s="97" t="s">
        <v>156</v>
      </c>
      <c r="C229" s="59" t="s">
        <v>184</v>
      </c>
      <c r="D229" s="64">
        <v>36</v>
      </c>
      <c r="E229" s="62">
        <v>3174.2</v>
      </c>
      <c r="F229" s="62">
        <f t="shared" si="5"/>
        <v>114271.2</v>
      </c>
    </row>
    <row r="230" spans="1:6" ht="29.25" customHeight="1" x14ac:dyDescent="0.25">
      <c r="A230" s="58" t="s">
        <v>191</v>
      </c>
      <c r="B230" s="97" t="s">
        <v>156</v>
      </c>
      <c r="C230" s="59" t="s">
        <v>184</v>
      </c>
      <c r="D230" s="64">
        <v>1</v>
      </c>
      <c r="E230" s="62">
        <v>1276</v>
      </c>
      <c r="F230" s="62">
        <f t="shared" si="5"/>
        <v>1276</v>
      </c>
    </row>
    <row r="231" spans="1:6" ht="29.25" customHeight="1" x14ac:dyDescent="0.25">
      <c r="A231" s="58" t="s">
        <v>192</v>
      </c>
      <c r="B231" s="97" t="s">
        <v>156</v>
      </c>
      <c r="C231" s="59" t="s">
        <v>184</v>
      </c>
      <c r="D231" s="64">
        <v>42</v>
      </c>
      <c r="E231" s="62">
        <v>2250.4</v>
      </c>
      <c r="F231" s="62">
        <f t="shared" si="5"/>
        <v>94516.800000000003</v>
      </c>
    </row>
    <row r="232" spans="1:6" ht="29.25" customHeight="1" x14ac:dyDescent="0.25">
      <c r="A232" s="58" t="s">
        <v>193</v>
      </c>
      <c r="B232" s="97" t="s">
        <v>156</v>
      </c>
      <c r="C232" s="59" t="s">
        <v>184</v>
      </c>
      <c r="D232" s="64">
        <v>32</v>
      </c>
      <c r="E232" s="61">
        <v>4953</v>
      </c>
      <c r="F232" s="62">
        <f t="shared" si="5"/>
        <v>158496</v>
      </c>
    </row>
    <row r="233" spans="1:6" ht="29.25" customHeight="1" x14ac:dyDescent="0.25">
      <c r="A233" s="58" t="s">
        <v>194</v>
      </c>
      <c r="B233" s="97" t="s">
        <v>156</v>
      </c>
      <c r="C233" s="59" t="s">
        <v>184</v>
      </c>
      <c r="D233" s="64">
        <v>37</v>
      </c>
      <c r="E233" s="61">
        <v>1800</v>
      </c>
      <c r="F233" s="62">
        <f t="shared" si="5"/>
        <v>66600</v>
      </c>
    </row>
    <row r="234" spans="1:6" ht="29.25" customHeight="1" x14ac:dyDescent="0.25">
      <c r="A234" s="58" t="s">
        <v>195</v>
      </c>
      <c r="B234" s="97" t="s">
        <v>156</v>
      </c>
      <c r="C234" s="59" t="s">
        <v>184</v>
      </c>
      <c r="D234" s="60">
        <v>137</v>
      </c>
      <c r="E234" s="61">
        <v>3132</v>
      </c>
      <c r="F234" s="62">
        <f t="shared" si="5"/>
        <v>429084</v>
      </c>
    </row>
    <row r="235" spans="1:6" ht="29.25" customHeight="1" x14ac:dyDescent="0.25">
      <c r="A235" s="58" t="s">
        <v>196</v>
      </c>
      <c r="B235" s="97" t="s">
        <v>156</v>
      </c>
      <c r="C235" s="59" t="s">
        <v>184</v>
      </c>
      <c r="D235" s="60">
        <v>2</v>
      </c>
      <c r="E235" s="61">
        <v>4953</v>
      </c>
      <c r="F235" s="62">
        <f t="shared" si="5"/>
        <v>9906</v>
      </c>
    </row>
    <row r="236" spans="1:6" ht="29.25" customHeight="1" x14ac:dyDescent="0.25">
      <c r="A236" s="58" t="s">
        <v>197</v>
      </c>
      <c r="B236" s="97" t="s">
        <v>156</v>
      </c>
      <c r="C236" s="59" t="s">
        <v>184</v>
      </c>
      <c r="D236" s="64">
        <v>282</v>
      </c>
      <c r="E236" s="62">
        <v>2920.5</v>
      </c>
      <c r="F236" s="62">
        <f t="shared" si="5"/>
        <v>823581</v>
      </c>
    </row>
    <row r="237" spans="1:6" ht="29.25" customHeight="1" x14ac:dyDescent="0.25">
      <c r="A237" s="58" t="s">
        <v>198</v>
      </c>
      <c r="B237" s="97" t="s">
        <v>156</v>
      </c>
      <c r="C237" s="59" t="s">
        <v>184</v>
      </c>
      <c r="D237" s="64">
        <v>128</v>
      </c>
      <c r="E237" s="61">
        <v>1866.35</v>
      </c>
      <c r="F237" s="62">
        <f t="shared" si="5"/>
        <v>238892.79999999999</v>
      </c>
    </row>
    <row r="238" spans="1:6" ht="29.25" customHeight="1" x14ac:dyDescent="0.25">
      <c r="A238" s="58" t="s">
        <v>199</v>
      </c>
      <c r="B238" s="97" t="s">
        <v>156</v>
      </c>
      <c r="C238" s="59" t="s">
        <v>184</v>
      </c>
      <c r="D238" s="64">
        <v>13</v>
      </c>
      <c r="E238" s="62">
        <v>690.2</v>
      </c>
      <c r="F238" s="62">
        <f t="shared" si="5"/>
        <v>8972.6</v>
      </c>
    </row>
    <row r="239" spans="1:6" ht="29.25" customHeight="1" x14ac:dyDescent="0.25">
      <c r="A239" s="58" t="s">
        <v>200</v>
      </c>
      <c r="B239" s="97" t="s">
        <v>156</v>
      </c>
      <c r="C239" s="59" t="s">
        <v>131</v>
      </c>
      <c r="D239" s="65">
        <v>470</v>
      </c>
      <c r="E239" s="61">
        <v>2537.4699999999998</v>
      </c>
      <c r="F239" s="62">
        <f t="shared" si="5"/>
        <v>1192610.8999999999</v>
      </c>
    </row>
    <row r="240" spans="1:6" ht="29.25" customHeight="1" x14ac:dyDescent="0.25">
      <c r="A240" s="98" t="s">
        <v>201</v>
      </c>
      <c r="B240" s="99" t="s">
        <v>156</v>
      </c>
      <c r="C240" s="100" t="s">
        <v>184</v>
      </c>
      <c r="D240" s="101">
        <v>135</v>
      </c>
      <c r="E240" s="102">
        <v>1628.99</v>
      </c>
      <c r="F240" s="102">
        <f t="shared" si="5"/>
        <v>219913.65</v>
      </c>
    </row>
    <row r="241" spans="1:8" ht="29.25" customHeight="1" x14ac:dyDescent="0.25">
      <c r="A241" s="81" t="s">
        <v>87</v>
      </c>
      <c r="B241" s="81"/>
      <c r="C241" s="82"/>
      <c r="D241" s="83"/>
      <c r="E241" s="85"/>
      <c r="F241" s="85">
        <f>SUM(F223:F240)</f>
        <v>4037447.7499999995</v>
      </c>
    </row>
    <row r="242" spans="1:8" ht="29.25" customHeight="1" x14ac:dyDescent="0.25">
      <c r="A242" s="81" t="s">
        <v>154</v>
      </c>
      <c r="B242" s="81"/>
      <c r="C242" s="82"/>
      <c r="D242" s="103"/>
      <c r="E242" s="85"/>
      <c r="F242" s="85">
        <f>F241+F215</f>
        <v>4399003.7899999991</v>
      </c>
      <c r="H242" s="14"/>
    </row>
    <row r="243" spans="1:8" ht="29.25" customHeight="1" x14ac:dyDescent="0.3">
      <c r="A243" s="1" t="s">
        <v>0</v>
      </c>
      <c r="B243" s="1"/>
      <c r="C243" s="1"/>
      <c r="D243" s="1"/>
      <c r="E243" s="1"/>
      <c r="F243" s="1"/>
    </row>
    <row r="244" spans="1:8" ht="29.25" customHeight="1" x14ac:dyDescent="0.3">
      <c r="A244" s="2" t="s">
        <v>1</v>
      </c>
      <c r="B244" s="2"/>
      <c r="C244" s="2"/>
      <c r="D244" s="2"/>
      <c r="E244" s="2"/>
      <c r="F244" s="2"/>
    </row>
    <row r="245" spans="1:8" ht="29.25" customHeight="1" x14ac:dyDescent="0.3">
      <c r="A245" s="2" t="s">
        <v>2</v>
      </c>
      <c r="B245" s="2"/>
      <c r="C245" s="2"/>
      <c r="D245" s="2"/>
      <c r="E245" s="2"/>
      <c r="F245" s="2"/>
    </row>
    <row r="246" spans="1:8" ht="29.25" customHeight="1" x14ac:dyDescent="0.3">
      <c r="A246" s="2" t="s">
        <v>3</v>
      </c>
      <c r="B246" s="2"/>
      <c r="C246" s="2"/>
      <c r="D246" s="2"/>
      <c r="E246" s="2"/>
      <c r="F246" s="2"/>
    </row>
    <row r="247" spans="1:8" ht="29.25" customHeight="1" thickBot="1" x14ac:dyDescent="0.35">
      <c r="A247" s="3" t="s">
        <v>5</v>
      </c>
      <c r="B247" s="3"/>
      <c r="C247" s="3"/>
      <c r="D247" s="3"/>
      <c r="E247" s="3"/>
      <c r="F247" s="3"/>
    </row>
    <row r="248" spans="1:8" ht="29.25" customHeight="1" x14ac:dyDescent="0.25">
      <c r="A248" s="52" t="s">
        <v>6</v>
      </c>
      <c r="B248" s="53"/>
      <c r="C248" s="54" t="s">
        <v>7</v>
      </c>
      <c r="D248" s="55" t="s">
        <v>8</v>
      </c>
      <c r="E248" s="56" t="s">
        <v>9</v>
      </c>
      <c r="F248" s="57" t="s">
        <v>10</v>
      </c>
    </row>
    <row r="249" spans="1:8" ht="29.25" customHeight="1" x14ac:dyDescent="0.25">
      <c r="A249" s="104" t="s">
        <v>202</v>
      </c>
      <c r="B249" s="104"/>
      <c r="C249" s="59"/>
      <c r="D249" s="68"/>
      <c r="E249" s="62"/>
      <c r="F249" s="62">
        <f>D249*E249</f>
        <v>0</v>
      </c>
    </row>
    <row r="250" spans="1:8" ht="29.25" customHeight="1" x14ac:dyDescent="0.25">
      <c r="A250" s="10" t="s">
        <v>203</v>
      </c>
      <c r="B250" s="105" t="s">
        <v>204</v>
      </c>
      <c r="C250" s="10" t="s">
        <v>12</v>
      </c>
      <c r="D250" s="12">
        <v>24</v>
      </c>
      <c r="E250" s="13">
        <v>197.2</v>
      </c>
      <c r="F250" s="62">
        <f>D250*E250</f>
        <v>4732.7999999999993</v>
      </c>
    </row>
    <row r="251" spans="1:8" ht="29.25" customHeight="1" x14ac:dyDescent="0.25">
      <c r="A251" s="10" t="s">
        <v>205</v>
      </c>
      <c r="B251" s="105" t="s">
        <v>204</v>
      </c>
      <c r="C251" s="10" t="s">
        <v>12</v>
      </c>
      <c r="D251" s="12">
        <v>4</v>
      </c>
      <c r="E251" s="16">
        <v>856.14</v>
      </c>
      <c r="F251" s="62">
        <f>D251*E251</f>
        <v>3424.56</v>
      </c>
      <c r="G251" s="13"/>
    </row>
    <row r="252" spans="1:8" ht="29.25" customHeight="1" x14ac:dyDescent="0.25">
      <c r="A252" s="10" t="s">
        <v>206</v>
      </c>
      <c r="B252" s="105" t="s">
        <v>204</v>
      </c>
      <c r="C252" s="10" t="s">
        <v>12</v>
      </c>
      <c r="D252" s="33">
        <v>1</v>
      </c>
      <c r="E252" s="13">
        <v>4.6399999999999997</v>
      </c>
      <c r="F252" s="13">
        <f t="shared" ref="F252:F262" si="6">D252*E252</f>
        <v>4.6399999999999997</v>
      </c>
    </row>
    <row r="253" spans="1:8" ht="29.25" customHeight="1" x14ac:dyDescent="0.25">
      <c r="A253" s="10" t="s">
        <v>207</v>
      </c>
      <c r="B253" s="105" t="s">
        <v>204</v>
      </c>
      <c r="C253" s="10" t="s">
        <v>12</v>
      </c>
      <c r="D253" s="33">
        <v>9941</v>
      </c>
      <c r="E253" s="16">
        <v>5</v>
      </c>
      <c r="F253" s="13">
        <f t="shared" si="6"/>
        <v>49705</v>
      </c>
    </row>
    <row r="254" spans="1:8" ht="29.25" customHeight="1" x14ac:dyDescent="0.25">
      <c r="A254" s="10" t="s">
        <v>208</v>
      </c>
      <c r="B254" s="105" t="s">
        <v>204</v>
      </c>
      <c r="C254" s="10" t="s">
        <v>12</v>
      </c>
      <c r="D254" s="33">
        <v>110</v>
      </c>
      <c r="E254" s="16">
        <v>23.2</v>
      </c>
      <c r="F254" s="13">
        <f t="shared" si="6"/>
        <v>2552</v>
      </c>
    </row>
    <row r="255" spans="1:8" ht="29.25" customHeight="1" x14ac:dyDescent="0.25">
      <c r="A255" s="10" t="s">
        <v>209</v>
      </c>
      <c r="B255" s="105" t="s">
        <v>204</v>
      </c>
      <c r="C255" s="10" t="s">
        <v>12</v>
      </c>
      <c r="D255" s="12">
        <v>9</v>
      </c>
      <c r="E255" s="13">
        <v>850</v>
      </c>
      <c r="F255" s="13">
        <f t="shared" si="6"/>
        <v>7650</v>
      </c>
    </row>
    <row r="256" spans="1:8" ht="29.25" customHeight="1" x14ac:dyDescent="0.25">
      <c r="A256" s="10" t="s">
        <v>210</v>
      </c>
      <c r="B256" s="105" t="s">
        <v>204</v>
      </c>
      <c r="C256" s="10" t="s">
        <v>12</v>
      </c>
      <c r="D256" s="12">
        <v>5</v>
      </c>
      <c r="E256" s="16">
        <v>13.5</v>
      </c>
      <c r="F256" s="13">
        <f t="shared" si="6"/>
        <v>67.5</v>
      </c>
    </row>
    <row r="257" spans="1:6" ht="29.25" customHeight="1" x14ac:dyDescent="0.25">
      <c r="A257" s="10" t="s">
        <v>211</v>
      </c>
      <c r="B257" s="105" t="s">
        <v>204</v>
      </c>
      <c r="C257" s="10" t="s">
        <v>12</v>
      </c>
      <c r="D257" s="12">
        <v>15</v>
      </c>
      <c r="E257" s="13">
        <v>13.5</v>
      </c>
      <c r="F257" s="13">
        <f t="shared" si="6"/>
        <v>202.5</v>
      </c>
    </row>
    <row r="258" spans="1:6" ht="29.25" customHeight="1" x14ac:dyDescent="0.25">
      <c r="A258" s="10" t="s">
        <v>212</v>
      </c>
      <c r="B258" s="105" t="s">
        <v>204</v>
      </c>
      <c r="C258" s="10" t="s">
        <v>12</v>
      </c>
      <c r="D258" s="12">
        <v>3</v>
      </c>
      <c r="E258" s="13">
        <v>10125</v>
      </c>
      <c r="F258" s="13">
        <f t="shared" si="6"/>
        <v>30375</v>
      </c>
    </row>
    <row r="259" spans="1:6" ht="29.25" customHeight="1" x14ac:dyDescent="0.25">
      <c r="A259" s="10" t="s">
        <v>213</v>
      </c>
      <c r="B259" s="105" t="s">
        <v>204</v>
      </c>
      <c r="C259" s="10" t="s">
        <v>12</v>
      </c>
      <c r="D259" s="12">
        <v>546</v>
      </c>
      <c r="E259" s="13">
        <v>20</v>
      </c>
      <c r="F259" s="13">
        <f t="shared" si="6"/>
        <v>10920</v>
      </c>
    </row>
    <row r="260" spans="1:6" ht="29.25" customHeight="1" x14ac:dyDescent="0.25">
      <c r="A260" s="10" t="s">
        <v>214</v>
      </c>
      <c r="B260" s="105" t="s">
        <v>204</v>
      </c>
      <c r="C260" s="10" t="s">
        <v>12</v>
      </c>
      <c r="D260" s="12">
        <v>6</v>
      </c>
      <c r="E260" s="16">
        <v>150</v>
      </c>
      <c r="F260" s="13">
        <f t="shared" si="6"/>
        <v>900</v>
      </c>
    </row>
    <row r="261" spans="1:6" ht="29.25" customHeight="1" x14ac:dyDescent="0.25">
      <c r="A261" s="10" t="s">
        <v>215</v>
      </c>
      <c r="B261" s="105" t="s">
        <v>204</v>
      </c>
      <c r="C261" s="10" t="s">
        <v>12</v>
      </c>
      <c r="D261" s="12">
        <v>157</v>
      </c>
      <c r="E261" s="16">
        <v>1132.9000000000001</v>
      </c>
      <c r="F261" s="13">
        <f t="shared" si="6"/>
        <v>177865.30000000002</v>
      </c>
    </row>
    <row r="262" spans="1:6" ht="29.25" customHeight="1" x14ac:dyDescent="0.25">
      <c r="A262" s="18" t="s">
        <v>216</v>
      </c>
      <c r="B262" s="105" t="s">
        <v>204</v>
      </c>
      <c r="C262" s="18" t="s">
        <v>12</v>
      </c>
      <c r="D262" s="19">
        <v>4</v>
      </c>
      <c r="E262" s="21">
        <v>861.45</v>
      </c>
      <c r="F262" s="21">
        <f t="shared" si="6"/>
        <v>3445.8</v>
      </c>
    </row>
    <row r="263" spans="1:6" ht="29.25" customHeight="1" x14ac:dyDescent="0.25">
      <c r="A263" s="11" t="s">
        <v>87</v>
      </c>
      <c r="B263" s="11"/>
      <c r="C263" s="11"/>
      <c r="D263" s="43"/>
      <c r="E263" s="45"/>
      <c r="F263" s="45">
        <f>SUM(F250:F262)</f>
        <v>291845.10000000003</v>
      </c>
    </row>
    <row r="264" spans="1:6" ht="29.25" customHeight="1" x14ac:dyDescent="0.3">
      <c r="A264" s="76"/>
      <c r="B264" s="76"/>
      <c r="C264" s="106"/>
      <c r="D264" s="106"/>
      <c r="E264" s="106"/>
      <c r="F264" s="106"/>
    </row>
    <row r="265" spans="1:6" ht="29.25" customHeight="1" x14ac:dyDescent="0.25">
      <c r="A265" s="76"/>
      <c r="B265" s="76"/>
      <c r="C265" s="77"/>
      <c r="D265" s="78"/>
      <c r="E265" s="79"/>
      <c r="F265" s="79"/>
    </row>
    <row r="266" spans="1:6" ht="29.25" customHeight="1" x14ac:dyDescent="0.25">
      <c r="A266" s="76"/>
      <c r="B266" s="76"/>
      <c r="C266" s="77"/>
      <c r="D266" s="78"/>
      <c r="E266" s="79"/>
      <c r="F266" s="79"/>
    </row>
    <row r="267" spans="1:6" ht="29.25" customHeight="1" x14ac:dyDescent="0.25">
      <c r="A267" s="76"/>
      <c r="B267" s="76"/>
      <c r="C267" s="77"/>
      <c r="D267" s="78"/>
      <c r="E267" s="79"/>
      <c r="F267" s="79"/>
    </row>
    <row r="268" spans="1:6" ht="29.25" customHeight="1" x14ac:dyDescent="0.3">
      <c r="A268" s="76"/>
      <c r="B268" s="76"/>
      <c r="C268" s="106"/>
      <c r="D268" s="106"/>
      <c r="E268" s="106"/>
      <c r="F268" s="106"/>
    </row>
    <row r="269" spans="1:6" ht="29.25" customHeight="1" x14ac:dyDescent="0.3">
      <c r="A269" s="1" t="s">
        <v>0</v>
      </c>
      <c r="B269" s="1"/>
      <c r="C269" s="1"/>
      <c r="D269" s="1"/>
      <c r="E269" s="1"/>
      <c r="F269" s="1"/>
    </row>
    <row r="270" spans="1:6" ht="29.25" customHeight="1" x14ac:dyDescent="0.3">
      <c r="A270" s="2" t="s">
        <v>1</v>
      </c>
      <c r="B270" s="2"/>
      <c r="C270" s="2"/>
      <c r="D270" s="2"/>
      <c r="E270" s="2"/>
      <c r="F270" s="2"/>
    </row>
    <row r="271" spans="1:6" ht="29.25" customHeight="1" x14ac:dyDescent="0.3">
      <c r="A271" s="2" t="s">
        <v>2</v>
      </c>
      <c r="B271" s="2"/>
      <c r="C271" s="2"/>
      <c r="D271" s="2"/>
      <c r="E271" s="2"/>
      <c r="F271" s="2"/>
    </row>
    <row r="272" spans="1:6" ht="29.25" customHeight="1" x14ac:dyDescent="0.3">
      <c r="A272" s="2" t="s">
        <v>3</v>
      </c>
      <c r="B272" s="2"/>
      <c r="C272" s="2"/>
      <c r="D272" s="2"/>
      <c r="E272" s="2"/>
      <c r="F272" s="2"/>
    </row>
    <row r="273" spans="1:6" ht="29.25" customHeight="1" thickBot="1" x14ac:dyDescent="0.35">
      <c r="A273" s="3" t="s">
        <v>5</v>
      </c>
      <c r="B273" s="3"/>
      <c r="C273" s="3"/>
      <c r="D273" s="3"/>
      <c r="E273" s="3"/>
      <c r="F273" s="3"/>
    </row>
    <row r="274" spans="1:6" ht="29.25" customHeight="1" x14ac:dyDescent="0.25">
      <c r="A274" s="52" t="s">
        <v>6</v>
      </c>
      <c r="B274" s="53"/>
      <c r="C274" s="54" t="s">
        <v>7</v>
      </c>
      <c r="D274" s="55" t="s">
        <v>8</v>
      </c>
      <c r="E274" s="56" t="s">
        <v>9</v>
      </c>
      <c r="F274" s="57" t="s">
        <v>10</v>
      </c>
    </row>
    <row r="275" spans="1:6" ht="29.25" customHeight="1" x14ac:dyDescent="0.25">
      <c r="A275" s="58" t="s">
        <v>217</v>
      </c>
      <c r="B275" s="105" t="s">
        <v>204</v>
      </c>
      <c r="C275" s="59" t="s">
        <v>12</v>
      </c>
      <c r="D275" s="64">
        <v>14</v>
      </c>
      <c r="E275" s="61">
        <v>31034</v>
      </c>
      <c r="F275" s="62">
        <f t="shared" ref="F275:F277" si="7">D275*E275</f>
        <v>434476</v>
      </c>
    </row>
    <row r="276" spans="1:6" ht="29.25" customHeight="1" x14ac:dyDescent="0.25">
      <c r="A276" s="58" t="s">
        <v>218</v>
      </c>
      <c r="B276" s="105" t="s">
        <v>204</v>
      </c>
      <c r="C276" s="59" t="s">
        <v>12</v>
      </c>
      <c r="D276" s="64">
        <v>1</v>
      </c>
      <c r="E276" s="61">
        <v>30304</v>
      </c>
      <c r="F276" s="62">
        <f t="shared" si="7"/>
        <v>30304</v>
      </c>
    </row>
    <row r="277" spans="1:6" ht="29.25" customHeight="1" x14ac:dyDescent="0.25">
      <c r="A277" s="58" t="s">
        <v>219</v>
      </c>
      <c r="B277" s="105" t="s">
        <v>204</v>
      </c>
      <c r="C277" s="59" t="s">
        <v>131</v>
      </c>
      <c r="D277" s="60">
        <v>202</v>
      </c>
      <c r="E277" s="61">
        <v>1844.4</v>
      </c>
      <c r="F277" s="62">
        <f t="shared" si="7"/>
        <v>372568.80000000005</v>
      </c>
    </row>
    <row r="278" spans="1:6" ht="29.25" customHeight="1" thickBot="1" x14ac:dyDescent="0.3">
      <c r="A278" s="107" t="s">
        <v>220</v>
      </c>
      <c r="B278" s="107"/>
      <c r="C278" s="108"/>
      <c r="D278" s="109"/>
      <c r="E278" s="110"/>
      <c r="F278" s="110">
        <f>SUM(F275:F277)</f>
        <v>837348.8</v>
      </c>
    </row>
    <row r="279" spans="1:6" ht="29.25" customHeight="1" thickBot="1" x14ac:dyDescent="0.3">
      <c r="A279" s="93" t="s">
        <v>154</v>
      </c>
      <c r="B279" s="71"/>
      <c r="C279" s="72"/>
      <c r="D279" s="94"/>
      <c r="E279" s="95"/>
      <c r="F279" s="111">
        <f>+F278+F263</f>
        <v>1129193.9000000001</v>
      </c>
    </row>
    <row r="280" spans="1:6" ht="29.25" customHeight="1" x14ac:dyDescent="0.25">
      <c r="A280" s="76"/>
      <c r="B280" s="76"/>
      <c r="C280" s="77"/>
      <c r="D280" s="78"/>
      <c r="E280" s="79"/>
      <c r="F280" s="79"/>
    </row>
    <row r="281" spans="1:6" ht="29.25" customHeight="1" x14ac:dyDescent="0.25">
      <c r="A281" s="76"/>
      <c r="B281" s="76"/>
      <c r="C281" s="77"/>
      <c r="D281" s="78"/>
      <c r="E281" s="79"/>
      <c r="F281" s="79"/>
    </row>
    <row r="282" spans="1:6" ht="29.25" customHeight="1" x14ac:dyDescent="0.25">
      <c r="A282" s="76"/>
      <c r="B282" s="76"/>
      <c r="C282" s="77"/>
      <c r="D282" s="78"/>
      <c r="E282" s="79"/>
      <c r="F282" s="79"/>
    </row>
    <row r="283" spans="1:6" ht="29.25" customHeight="1" x14ac:dyDescent="0.25">
      <c r="A283" s="76"/>
      <c r="B283" s="76"/>
      <c r="C283" s="77"/>
      <c r="D283" s="78"/>
      <c r="E283" s="79"/>
      <c r="F283" s="79"/>
    </row>
    <row r="284" spans="1:6" ht="29.25" customHeight="1" x14ac:dyDescent="0.25">
      <c r="A284" s="76"/>
      <c r="B284" s="76"/>
      <c r="C284" s="77"/>
      <c r="D284" s="78"/>
      <c r="E284" s="79"/>
      <c r="F284" s="79"/>
    </row>
    <row r="285" spans="1:6" ht="29.25" customHeight="1" x14ac:dyDescent="0.25">
      <c r="A285" s="76"/>
      <c r="B285" s="76"/>
      <c r="C285" s="77"/>
      <c r="D285" s="78"/>
      <c r="E285" s="79"/>
      <c r="F285" s="79"/>
    </row>
    <row r="286" spans="1:6" ht="29.25" customHeight="1" x14ac:dyDescent="0.25">
      <c r="A286" s="76"/>
      <c r="B286" s="76"/>
      <c r="C286" s="77"/>
      <c r="D286" s="78"/>
      <c r="E286" s="79"/>
      <c r="F286" s="79"/>
    </row>
    <row r="287" spans="1:6" ht="29.25" customHeight="1" x14ac:dyDescent="0.25">
      <c r="A287" s="76"/>
      <c r="B287" s="76"/>
      <c r="C287" s="77"/>
      <c r="D287" s="78"/>
      <c r="E287" s="79"/>
      <c r="F287" s="79"/>
    </row>
    <row r="288" spans="1:6" ht="29.25" customHeight="1" x14ac:dyDescent="0.25">
      <c r="A288" s="76"/>
      <c r="B288" s="76"/>
      <c r="C288" s="77"/>
      <c r="D288" s="78"/>
      <c r="E288" s="79"/>
      <c r="F288" s="79"/>
    </row>
    <row r="289" spans="1:8" ht="29.25" customHeight="1" x14ac:dyDescent="0.3">
      <c r="A289" s="76"/>
      <c r="B289" s="76"/>
      <c r="C289" s="106"/>
      <c r="D289" s="106"/>
      <c r="E289" s="106"/>
      <c r="F289" s="106"/>
    </row>
    <row r="290" spans="1:8" ht="29.25" customHeight="1" x14ac:dyDescent="0.3">
      <c r="A290" s="1" t="s">
        <v>0</v>
      </c>
      <c r="B290" s="1"/>
      <c r="C290" s="1"/>
      <c r="D290" s="1"/>
      <c r="E290" s="1"/>
      <c r="F290" s="1"/>
    </row>
    <row r="291" spans="1:8" ht="29.25" customHeight="1" x14ac:dyDescent="0.3">
      <c r="A291" s="2" t="s">
        <v>1</v>
      </c>
      <c r="B291" s="2"/>
      <c r="C291" s="2"/>
      <c r="D291" s="2"/>
      <c r="E291" s="2"/>
      <c r="F291" s="2"/>
    </row>
    <row r="292" spans="1:8" ht="29.25" customHeight="1" x14ac:dyDescent="0.3">
      <c r="A292" s="2" t="s">
        <v>2</v>
      </c>
      <c r="B292" s="2"/>
      <c r="C292" s="2"/>
      <c r="D292" s="2"/>
      <c r="E292" s="2"/>
      <c r="F292" s="2"/>
    </row>
    <row r="293" spans="1:8" ht="29.25" customHeight="1" x14ac:dyDescent="0.3">
      <c r="A293" s="2" t="s">
        <v>3</v>
      </c>
      <c r="B293" s="2"/>
      <c r="C293" s="2"/>
      <c r="D293" s="2"/>
      <c r="E293" s="2"/>
      <c r="F293" s="2"/>
    </row>
    <row r="294" spans="1:8" ht="29.25" customHeight="1" thickBot="1" x14ac:dyDescent="0.35">
      <c r="A294" s="3" t="s">
        <v>5</v>
      </c>
      <c r="B294" s="3"/>
      <c r="C294" s="3"/>
      <c r="D294" s="3"/>
      <c r="E294" s="3"/>
      <c r="F294" s="3"/>
    </row>
    <row r="295" spans="1:8" ht="29.25" customHeight="1" x14ac:dyDescent="0.25">
      <c r="A295" s="52" t="s">
        <v>6</v>
      </c>
      <c r="B295" s="53"/>
      <c r="C295" s="54" t="s">
        <v>7</v>
      </c>
      <c r="D295" s="55" t="s">
        <v>8</v>
      </c>
      <c r="E295" s="56" t="s">
        <v>9</v>
      </c>
      <c r="F295" s="57" t="s">
        <v>10</v>
      </c>
    </row>
    <row r="296" spans="1:8" ht="29.25" customHeight="1" x14ac:dyDescent="0.25">
      <c r="A296" s="112" t="s">
        <v>221</v>
      </c>
      <c r="B296" s="113"/>
      <c r="C296" s="59"/>
      <c r="D296" s="68"/>
      <c r="E296" s="62"/>
      <c r="F296" s="62">
        <f t="shared" ref="F296:F312" si="8">D296*E296</f>
        <v>0</v>
      </c>
    </row>
    <row r="297" spans="1:8" ht="29.25" customHeight="1" x14ac:dyDescent="0.25">
      <c r="A297" s="98" t="s">
        <v>222</v>
      </c>
      <c r="B297" s="81" t="s">
        <v>223</v>
      </c>
      <c r="C297" s="100" t="s">
        <v>12</v>
      </c>
      <c r="D297" s="101">
        <v>46</v>
      </c>
      <c r="E297" s="102">
        <v>200</v>
      </c>
      <c r="F297" s="62">
        <f t="shared" si="8"/>
        <v>9200</v>
      </c>
    </row>
    <row r="298" spans="1:8" ht="29.25" customHeight="1" x14ac:dyDescent="0.25">
      <c r="A298" s="98" t="s">
        <v>224</v>
      </c>
      <c r="B298" s="81" t="s">
        <v>223</v>
      </c>
      <c r="C298" s="100" t="s">
        <v>12</v>
      </c>
      <c r="D298" s="101">
        <v>327</v>
      </c>
      <c r="E298" s="114">
        <v>195</v>
      </c>
      <c r="F298" s="62">
        <f t="shared" si="8"/>
        <v>63765</v>
      </c>
    </row>
    <row r="299" spans="1:8" ht="29.25" customHeight="1" x14ac:dyDescent="0.25">
      <c r="A299" s="58" t="s">
        <v>225</v>
      </c>
      <c r="B299" s="81" t="s">
        <v>223</v>
      </c>
      <c r="C299" s="59" t="s">
        <v>12</v>
      </c>
      <c r="D299" s="63">
        <v>6150</v>
      </c>
      <c r="E299" s="62">
        <v>7.67</v>
      </c>
      <c r="F299" s="102">
        <f t="shared" si="8"/>
        <v>47170.5</v>
      </c>
    </row>
    <row r="300" spans="1:8" ht="29.25" customHeight="1" x14ac:dyDescent="0.25">
      <c r="A300" s="58" t="s">
        <v>226</v>
      </c>
      <c r="B300" s="81" t="s">
        <v>223</v>
      </c>
      <c r="C300" s="59" t="s">
        <v>12</v>
      </c>
      <c r="D300" s="63">
        <v>950</v>
      </c>
      <c r="E300" s="62">
        <v>6.9</v>
      </c>
      <c r="F300" s="102">
        <f t="shared" si="8"/>
        <v>6555</v>
      </c>
    </row>
    <row r="301" spans="1:8" ht="29.25" customHeight="1" x14ac:dyDescent="0.25">
      <c r="A301" s="58" t="s">
        <v>227</v>
      </c>
      <c r="B301" s="81" t="s">
        <v>223</v>
      </c>
      <c r="C301" s="59" t="s">
        <v>228</v>
      </c>
      <c r="D301" s="64">
        <v>562</v>
      </c>
      <c r="E301" s="62">
        <v>566.4</v>
      </c>
      <c r="F301" s="102">
        <f t="shared" si="8"/>
        <v>318316.79999999999</v>
      </c>
    </row>
    <row r="302" spans="1:8" ht="29.25" customHeight="1" x14ac:dyDescent="0.25">
      <c r="A302" s="58" t="s">
        <v>229</v>
      </c>
      <c r="B302" s="81" t="s">
        <v>223</v>
      </c>
      <c r="C302" s="59" t="s">
        <v>12</v>
      </c>
      <c r="D302" s="64">
        <v>41</v>
      </c>
      <c r="E302" s="61">
        <v>130.9</v>
      </c>
      <c r="F302" s="102">
        <f t="shared" si="8"/>
        <v>5366.9000000000005</v>
      </c>
    </row>
    <row r="303" spans="1:8" ht="29.25" customHeight="1" x14ac:dyDescent="0.25">
      <c r="A303" s="58" t="s">
        <v>230</v>
      </c>
      <c r="B303" s="81" t="s">
        <v>223</v>
      </c>
      <c r="C303" s="59" t="s">
        <v>12</v>
      </c>
      <c r="D303" s="64">
        <v>8</v>
      </c>
      <c r="E303" s="61">
        <v>265</v>
      </c>
      <c r="F303" s="102">
        <f t="shared" si="8"/>
        <v>2120</v>
      </c>
    </row>
    <row r="304" spans="1:8" ht="29.25" customHeight="1" x14ac:dyDescent="0.25">
      <c r="A304" s="58" t="s">
        <v>231</v>
      </c>
      <c r="B304" s="81" t="s">
        <v>223</v>
      </c>
      <c r="C304" s="59" t="s">
        <v>228</v>
      </c>
      <c r="D304" s="64">
        <v>17</v>
      </c>
      <c r="E304" s="61">
        <v>241.9</v>
      </c>
      <c r="F304" s="102">
        <f t="shared" si="8"/>
        <v>4112.3</v>
      </c>
      <c r="H304" s="59"/>
    </row>
    <row r="305" spans="1:6" ht="29.25" customHeight="1" x14ac:dyDescent="0.25">
      <c r="A305" s="58" t="s">
        <v>232</v>
      </c>
      <c r="B305" s="81" t="s">
        <v>223</v>
      </c>
      <c r="C305" s="59" t="s">
        <v>233</v>
      </c>
      <c r="D305" s="64">
        <v>131</v>
      </c>
      <c r="E305" s="62">
        <v>1758.2</v>
      </c>
      <c r="F305" s="102">
        <f t="shared" si="8"/>
        <v>230324.2</v>
      </c>
    </row>
    <row r="306" spans="1:6" ht="29.25" customHeight="1" x14ac:dyDescent="0.25">
      <c r="A306" s="58" t="s">
        <v>234</v>
      </c>
      <c r="B306" s="81" t="s">
        <v>223</v>
      </c>
      <c r="C306" s="59" t="s">
        <v>235</v>
      </c>
      <c r="D306" s="64">
        <v>10</v>
      </c>
      <c r="E306" s="62">
        <v>44.84</v>
      </c>
      <c r="F306" s="102">
        <f t="shared" si="8"/>
        <v>448.40000000000003</v>
      </c>
    </row>
    <row r="307" spans="1:6" ht="29.25" customHeight="1" x14ac:dyDescent="0.25">
      <c r="A307" s="58" t="s">
        <v>236</v>
      </c>
      <c r="B307" s="81" t="s">
        <v>223</v>
      </c>
      <c r="C307" s="59" t="s">
        <v>235</v>
      </c>
      <c r="D307" s="64">
        <v>27</v>
      </c>
      <c r="E307" s="62">
        <v>61.95</v>
      </c>
      <c r="F307" s="102">
        <f t="shared" si="8"/>
        <v>1672.65</v>
      </c>
    </row>
    <row r="308" spans="1:6" ht="29.25" customHeight="1" x14ac:dyDescent="0.25">
      <c r="A308" s="58" t="s">
        <v>237</v>
      </c>
      <c r="B308" s="81" t="s">
        <v>223</v>
      </c>
      <c r="C308" s="59" t="s">
        <v>12</v>
      </c>
      <c r="D308" s="64">
        <v>157</v>
      </c>
      <c r="E308" s="62">
        <v>17.399999999999999</v>
      </c>
      <c r="F308" s="102">
        <f t="shared" si="8"/>
        <v>2731.7999999999997</v>
      </c>
    </row>
    <row r="309" spans="1:6" ht="29.25" customHeight="1" x14ac:dyDescent="0.25">
      <c r="A309" s="58" t="s">
        <v>238</v>
      </c>
      <c r="B309" s="81" t="s">
        <v>223</v>
      </c>
      <c r="C309" s="59" t="s">
        <v>239</v>
      </c>
      <c r="D309" s="64">
        <v>128</v>
      </c>
      <c r="E309" s="61">
        <v>1220</v>
      </c>
      <c r="F309" s="102">
        <f t="shared" si="8"/>
        <v>156160</v>
      </c>
    </row>
    <row r="310" spans="1:6" ht="29.25" customHeight="1" x14ac:dyDescent="0.25">
      <c r="A310" s="58" t="s">
        <v>240</v>
      </c>
      <c r="B310" s="81" t="s">
        <v>223</v>
      </c>
      <c r="C310" s="59" t="s">
        <v>239</v>
      </c>
      <c r="D310" s="64">
        <v>5</v>
      </c>
      <c r="E310" s="61">
        <v>1095</v>
      </c>
      <c r="F310" s="102">
        <f t="shared" si="8"/>
        <v>5475</v>
      </c>
    </row>
    <row r="311" spans="1:6" ht="29.25" customHeight="1" x14ac:dyDescent="0.25">
      <c r="A311" s="58" t="s">
        <v>241</v>
      </c>
      <c r="B311" s="81" t="s">
        <v>223</v>
      </c>
      <c r="C311" s="59" t="s">
        <v>12</v>
      </c>
      <c r="D311" s="64">
        <v>32</v>
      </c>
      <c r="E311" s="62">
        <v>1475</v>
      </c>
      <c r="F311" s="102">
        <f t="shared" si="8"/>
        <v>47200</v>
      </c>
    </row>
    <row r="312" spans="1:6" ht="29.25" customHeight="1" x14ac:dyDescent="0.25">
      <c r="A312" s="58" t="s">
        <v>242</v>
      </c>
      <c r="B312" s="81" t="s">
        <v>223</v>
      </c>
      <c r="C312" s="59" t="s">
        <v>228</v>
      </c>
      <c r="D312" s="64">
        <v>15</v>
      </c>
      <c r="E312" s="62">
        <v>218.3</v>
      </c>
      <c r="F312" s="62">
        <f t="shared" si="8"/>
        <v>3274.5</v>
      </c>
    </row>
    <row r="313" spans="1:6" ht="29.25" customHeight="1" thickBot="1" x14ac:dyDescent="0.3">
      <c r="A313" s="70" t="s">
        <v>87</v>
      </c>
      <c r="B313" s="115"/>
      <c r="C313" s="116"/>
      <c r="D313" s="117"/>
      <c r="E313" s="118"/>
      <c r="F313" s="119">
        <f>SUM(F297:F312)</f>
        <v>903893.05</v>
      </c>
    </row>
    <row r="314" spans="1:6" ht="29.25" customHeight="1" x14ac:dyDescent="0.25">
      <c r="A314" s="76"/>
      <c r="B314" s="76"/>
      <c r="C314" s="49"/>
      <c r="D314" s="50"/>
      <c r="E314" s="51"/>
      <c r="F314" s="51"/>
    </row>
    <row r="315" spans="1:6" ht="29.25" customHeight="1" x14ac:dyDescent="0.25">
      <c r="A315" s="76"/>
      <c r="B315" s="76"/>
      <c r="C315" s="49"/>
      <c r="D315" s="50"/>
      <c r="E315" s="51"/>
      <c r="F315" s="51"/>
    </row>
    <row r="316" spans="1:6" ht="29.25" customHeight="1" x14ac:dyDescent="0.25">
      <c r="A316" s="76"/>
      <c r="B316" s="76"/>
      <c r="C316" s="49"/>
      <c r="D316" s="50"/>
      <c r="E316" s="51"/>
      <c r="F316" s="51"/>
    </row>
    <row r="317" spans="1:6" ht="29.25" customHeight="1" x14ac:dyDescent="0.25">
      <c r="A317" s="76"/>
      <c r="B317" s="76"/>
      <c r="C317" s="49"/>
      <c r="D317" s="50"/>
      <c r="E317" s="51"/>
      <c r="F317" s="51"/>
    </row>
    <row r="318" spans="1:6" ht="29.25" customHeight="1" x14ac:dyDescent="0.25">
      <c r="A318" s="76"/>
      <c r="B318" s="76"/>
      <c r="C318" s="49"/>
      <c r="D318" s="50"/>
      <c r="E318" s="51"/>
      <c r="F318" s="51"/>
    </row>
    <row r="319" spans="1:6" ht="29.25" customHeight="1" x14ac:dyDescent="0.25">
      <c r="A319" s="76"/>
      <c r="B319" s="76"/>
      <c r="C319" s="49"/>
      <c r="D319" s="50"/>
      <c r="E319" s="51"/>
      <c r="F319" s="51"/>
    </row>
    <row r="320" spans="1:6" ht="29.25" customHeight="1" x14ac:dyDescent="0.25">
      <c r="A320" s="76"/>
      <c r="B320" s="76"/>
      <c r="C320" s="49"/>
      <c r="D320" s="50"/>
      <c r="E320" s="51"/>
      <c r="F320" s="51"/>
    </row>
    <row r="321" spans="1:6" ht="29.25" customHeight="1" x14ac:dyDescent="0.25">
      <c r="A321" s="76"/>
      <c r="B321" s="76"/>
      <c r="C321" s="49"/>
      <c r="D321" s="50"/>
      <c r="E321" s="51"/>
      <c r="F321" s="51"/>
    </row>
    <row r="322" spans="1:6" ht="29.25" customHeight="1" x14ac:dyDescent="0.25">
      <c r="A322" s="76"/>
      <c r="B322" s="76"/>
      <c r="C322" s="49"/>
      <c r="D322" s="50"/>
      <c r="E322" s="51"/>
      <c r="F322" s="51"/>
    </row>
    <row r="323" spans="1:6" ht="29.25" customHeight="1" x14ac:dyDescent="0.25">
      <c r="A323" s="76"/>
      <c r="B323" s="76"/>
      <c r="C323" s="49"/>
      <c r="D323" s="50"/>
      <c r="E323" s="51"/>
      <c r="F323" s="51"/>
    </row>
    <row r="324" spans="1:6" ht="29.25" customHeight="1" x14ac:dyDescent="0.25">
      <c r="A324" s="76"/>
      <c r="B324" s="76"/>
      <c r="C324" s="49"/>
      <c r="D324" s="50"/>
      <c r="E324" s="51"/>
      <c r="F324" s="51"/>
    </row>
    <row r="325" spans="1:6" ht="29.25" customHeight="1" x14ac:dyDescent="0.25">
      <c r="A325" s="76"/>
      <c r="B325" s="76"/>
      <c r="C325" s="49"/>
      <c r="D325" s="50"/>
      <c r="E325" s="51"/>
      <c r="F325" s="51"/>
    </row>
    <row r="326" spans="1:6" ht="29.25" customHeight="1" x14ac:dyDescent="0.25">
      <c r="A326" s="76"/>
      <c r="B326" s="76"/>
      <c r="C326" s="49"/>
      <c r="D326" s="50"/>
      <c r="E326" s="51"/>
      <c r="F326" s="51"/>
    </row>
    <row r="327" spans="1:6" ht="29.25" customHeight="1" x14ac:dyDescent="0.3">
      <c r="A327" s="76"/>
      <c r="B327" s="76"/>
      <c r="C327" s="106"/>
      <c r="D327" s="106"/>
      <c r="E327" s="106"/>
      <c r="F327" s="106"/>
    </row>
    <row r="328" spans="1:6" ht="29.25" customHeight="1" x14ac:dyDescent="0.3">
      <c r="A328" s="1" t="s">
        <v>0</v>
      </c>
      <c r="B328" s="1"/>
      <c r="C328" s="1"/>
      <c r="D328" s="1"/>
      <c r="E328" s="1"/>
      <c r="F328" s="1"/>
    </row>
    <row r="329" spans="1:6" ht="29.25" customHeight="1" x14ac:dyDescent="0.3">
      <c r="A329" s="2" t="s">
        <v>1</v>
      </c>
      <c r="B329" s="2"/>
      <c r="C329" s="2"/>
      <c r="D329" s="2"/>
      <c r="E329" s="2"/>
      <c r="F329" s="2"/>
    </row>
    <row r="330" spans="1:6" ht="29.25" customHeight="1" x14ac:dyDescent="0.3">
      <c r="A330" s="2" t="s">
        <v>2</v>
      </c>
      <c r="B330" s="2"/>
      <c r="C330" s="2"/>
      <c r="D330" s="2"/>
      <c r="E330" s="2"/>
      <c r="F330" s="2"/>
    </row>
    <row r="331" spans="1:6" ht="29.25" customHeight="1" x14ac:dyDescent="0.3">
      <c r="A331" s="2" t="s">
        <v>3</v>
      </c>
      <c r="B331" s="2"/>
      <c r="C331" s="2"/>
      <c r="D331" s="2"/>
      <c r="E331" s="2"/>
      <c r="F331" s="2"/>
    </row>
    <row r="332" spans="1:6" ht="29.25" customHeight="1" thickBot="1" x14ac:dyDescent="0.35">
      <c r="A332" s="3" t="s">
        <v>5</v>
      </c>
      <c r="B332" s="3"/>
      <c r="C332" s="3"/>
      <c r="D332" s="3"/>
      <c r="E332" s="3"/>
      <c r="F332" s="3"/>
    </row>
    <row r="333" spans="1:6" ht="29.25" customHeight="1" x14ac:dyDescent="0.25">
      <c r="A333" s="52" t="s">
        <v>6</v>
      </c>
      <c r="B333" s="53"/>
      <c r="C333" s="54" t="s">
        <v>7</v>
      </c>
      <c r="D333" s="55" t="s">
        <v>8</v>
      </c>
      <c r="E333" s="56" t="s">
        <v>9</v>
      </c>
      <c r="F333" s="57" t="s">
        <v>10</v>
      </c>
    </row>
    <row r="334" spans="1:6" ht="29.25" customHeight="1" x14ac:dyDescent="0.25">
      <c r="A334" s="58" t="s">
        <v>243</v>
      </c>
      <c r="B334" s="81" t="s">
        <v>223</v>
      </c>
      <c r="C334" s="59" t="s">
        <v>12</v>
      </c>
      <c r="D334" s="64">
        <v>142</v>
      </c>
      <c r="E334" s="61">
        <v>210</v>
      </c>
      <c r="F334" s="62">
        <f>D334*E334</f>
        <v>29820</v>
      </c>
    </row>
    <row r="335" spans="1:6" ht="29.25" customHeight="1" x14ac:dyDescent="0.25">
      <c r="A335" s="58" t="s">
        <v>244</v>
      </c>
      <c r="B335" s="81" t="s">
        <v>223</v>
      </c>
      <c r="C335" s="59" t="s">
        <v>12</v>
      </c>
      <c r="D335" s="64">
        <v>564</v>
      </c>
      <c r="E335" s="61">
        <v>225</v>
      </c>
      <c r="F335" s="62">
        <f t="shared" ref="F335:F346" si="9">D335*E335</f>
        <v>126900</v>
      </c>
    </row>
    <row r="336" spans="1:6" ht="29.25" customHeight="1" x14ac:dyDescent="0.25">
      <c r="A336" s="58" t="s">
        <v>245</v>
      </c>
      <c r="B336" s="81" t="s">
        <v>223</v>
      </c>
      <c r="C336" s="59" t="s">
        <v>246</v>
      </c>
      <c r="D336" s="64">
        <v>66</v>
      </c>
      <c r="E336" s="61">
        <v>199</v>
      </c>
      <c r="F336" s="62">
        <f t="shared" si="9"/>
        <v>13134</v>
      </c>
    </row>
    <row r="337" spans="1:7" ht="29.25" customHeight="1" x14ac:dyDescent="0.25">
      <c r="A337" s="58" t="s">
        <v>247</v>
      </c>
      <c r="B337" s="81" t="s">
        <v>223</v>
      </c>
      <c r="C337" s="59" t="s">
        <v>12</v>
      </c>
      <c r="D337" s="64">
        <v>232</v>
      </c>
      <c r="E337" s="61">
        <v>194.5</v>
      </c>
      <c r="F337" s="62">
        <f t="shared" si="9"/>
        <v>45124</v>
      </c>
    </row>
    <row r="338" spans="1:7" ht="29.25" customHeight="1" x14ac:dyDescent="0.25">
      <c r="A338" s="58" t="s">
        <v>248</v>
      </c>
      <c r="B338" s="81" t="s">
        <v>223</v>
      </c>
      <c r="C338" s="59" t="s">
        <v>12</v>
      </c>
      <c r="D338" s="64">
        <v>186</v>
      </c>
      <c r="E338" s="61">
        <v>165.4</v>
      </c>
      <c r="F338" s="62">
        <f t="shared" si="9"/>
        <v>30764.400000000001</v>
      </c>
    </row>
    <row r="339" spans="1:7" ht="29.25" customHeight="1" x14ac:dyDescent="0.25">
      <c r="A339" s="58" t="s">
        <v>249</v>
      </c>
      <c r="B339" s="81" t="s">
        <v>223</v>
      </c>
      <c r="C339" s="59" t="s">
        <v>12</v>
      </c>
      <c r="D339" s="64">
        <v>216</v>
      </c>
      <c r="E339" s="61">
        <v>165.5</v>
      </c>
      <c r="F339" s="62">
        <f t="shared" si="9"/>
        <v>35748</v>
      </c>
    </row>
    <row r="340" spans="1:7" ht="29.25" customHeight="1" x14ac:dyDescent="0.25">
      <c r="A340" s="58" t="s">
        <v>250</v>
      </c>
      <c r="B340" s="81" t="s">
        <v>223</v>
      </c>
      <c r="C340" s="59" t="s">
        <v>12</v>
      </c>
      <c r="D340" s="64">
        <v>186</v>
      </c>
      <c r="E340" s="61">
        <v>75</v>
      </c>
      <c r="F340" s="62">
        <f t="shared" si="9"/>
        <v>13950</v>
      </c>
    </row>
    <row r="341" spans="1:7" ht="29.25" customHeight="1" x14ac:dyDescent="0.25">
      <c r="A341" s="58" t="s">
        <v>251</v>
      </c>
      <c r="B341" s="81" t="s">
        <v>223</v>
      </c>
      <c r="C341" s="59" t="s">
        <v>12</v>
      </c>
      <c r="D341" s="64">
        <v>360</v>
      </c>
      <c r="E341" s="61">
        <v>970</v>
      </c>
      <c r="F341" s="62">
        <f t="shared" si="9"/>
        <v>349200</v>
      </c>
    </row>
    <row r="342" spans="1:7" ht="29.25" customHeight="1" x14ac:dyDescent="0.25">
      <c r="A342" s="58" t="s">
        <v>252</v>
      </c>
      <c r="B342" s="81" t="s">
        <v>223</v>
      </c>
      <c r="C342" s="59" t="s">
        <v>12</v>
      </c>
      <c r="D342" s="64">
        <v>24</v>
      </c>
      <c r="E342" s="61">
        <v>22</v>
      </c>
      <c r="F342" s="62">
        <f t="shared" si="9"/>
        <v>528</v>
      </c>
    </row>
    <row r="343" spans="1:7" ht="29.25" customHeight="1" x14ac:dyDescent="0.25">
      <c r="A343" s="58" t="s">
        <v>253</v>
      </c>
      <c r="B343" s="81" t="s">
        <v>223</v>
      </c>
      <c r="C343" s="59" t="s">
        <v>12</v>
      </c>
      <c r="D343" s="64">
        <v>22</v>
      </c>
      <c r="E343" s="61">
        <v>36</v>
      </c>
      <c r="F343" s="62">
        <f t="shared" si="9"/>
        <v>792</v>
      </c>
    </row>
    <row r="344" spans="1:7" ht="29.25" customHeight="1" x14ac:dyDescent="0.25">
      <c r="A344" s="58" t="s">
        <v>254</v>
      </c>
      <c r="B344" s="81" t="s">
        <v>223</v>
      </c>
      <c r="C344" s="59" t="s">
        <v>12</v>
      </c>
      <c r="D344" s="64">
        <v>55</v>
      </c>
      <c r="E344" s="61">
        <v>155.94999999999999</v>
      </c>
      <c r="F344" s="62">
        <f t="shared" si="9"/>
        <v>8577.25</v>
      </c>
    </row>
    <row r="345" spans="1:7" ht="29.25" customHeight="1" x14ac:dyDescent="0.25">
      <c r="A345" s="58" t="s">
        <v>255</v>
      </c>
      <c r="B345" s="81" t="s">
        <v>223</v>
      </c>
      <c r="C345" s="59" t="s">
        <v>12</v>
      </c>
      <c r="D345" s="64">
        <v>204</v>
      </c>
      <c r="E345" s="62">
        <v>3.48</v>
      </c>
      <c r="F345" s="62">
        <f t="shared" si="9"/>
        <v>709.92</v>
      </c>
    </row>
    <row r="346" spans="1:7" ht="29.25" customHeight="1" x14ac:dyDescent="0.25">
      <c r="A346" s="58" t="s">
        <v>256</v>
      </c>
      <c r="B346" s="81" t="s">
        <v>223</v>
      </c>
      <c r="C346" s="59" t="s">
        <v>246</v>
      </c>
      <c r="D346" s="64">
        <v>79</v>
      </c>
      <c r="E346" s="62">
        <v>98.6</v>
      </c>
      <c r="F346" s="62">
        <f t="shared" si="9"/>
        <v>7789.4</v>
      </c>
    </row>
    <row r="347" spans="1:7" ht="29.25" customHeight="1" x14ac:dyDescent="0.25">
      <c r="A347" s="81" t="s">
        <v>87</v>
      </c>
      <c r="B347" s="81"/>
      <c r="C347" s="82"/>
      <c r="D347" s="83"/>
      <c r="E347" s="85"/>
      <c r="F347" s="85">
        <f>SUM(F334:F346)</f>
        <v>663036.97000000009</v>
      </c>
    </row>
    <row r="348" spans="1:7" ht="29.25" customHeight="1" thickBot="1" x14ac:dyDescent="0.3">
      <c r="A348" s="107" t="s">
        <v>154</v>
      </c>
      <c r="B348" s="107"/>
      <c r="C348" s="108"/>
      <c r="D348" s="109"/>
      <c r="E348" s="110"/>
      <c r="F348" s="110">
        <f>F347+F313</f>
        <v>1566930.02</v>
      </c>
      <c r="G348" s="14"/>
    </row>
    <row r="349" spans="1:7" ht="29.25" customHeight="1" thickBot="1" x14ac:dyDescent="0.35">
      <c r="A349" s="93" t="s">
        <v>257</v>
      </c>
      <c r="B349" s="71"/>
      <c r="C349" s="120"/>
      <c r="D349" s="121"/>
      <c r="E349" s="120"/>
      <c r="F349" s="122">
        <f>F348+F279+F242+F179</f>
        <v>17890090.839999996</v>
      </c>
    </row>
    <row r="350" spans="1:7" ht="29.25" customHeight="1" x14ac:dyDescent="0.3">
      <c r="A350" s="123"/>
      <c r="B350" s="123"/>
      <c r="C350" s="123"/>
      <c r="D350" s="123"/>
      <c r="E350" s="123"/>
      <c r="F350" s="124"/>
    </row>
    <row r="351" spans="1:7" ht="29.25" customHeight="1" x14ac:dyDescent="0.3">
      <c r="A351" s="123"/>
      <c r="B351" s="123"/>
      <c r="C351" s="123"/>
      <c r="D351" s="123"/>
      <c r="E351" s="123"/>
      <c r="F351" s="124"/>
    </row>
    <row r="352" spans="1:7" ht="29.25" customHeight="1" x14ac:dyDescent="0.3">
      <c r="A352" s="123"/>
      <c r="B352" s="123"/>
      <c r="C352" s="123"/>
      <c r="D352" s="123"/>
      <c r="E352" s="123"/>
      <c r="F352" s="124"/>
    </row>
    <row r="353" spans="1:6" ht="29.25" customHeight="1" x14ac:dyDescent="0.3">
      <c r="A353" s="123"/>
      <c r="B353" s="123"/>
      <c r="C353" s="123"/>
      <c r="D353" s="123"/>
      <c r="E353" s="123"/>
      <c r="F353" s="124"/>
    </row>
    <row r="354" spans="1:6" ht="29.25" customHeight="1" x14ac:dyDescent="0.3">
      <c r="A354" s="123"/>
      <c r="B354" s="123"/>
      <c r="C354" s="123"/>
      <c r="D354" s="123"/>
      <c r="E354" s="123"/>
      <c r="F354" s="124"/>
    </row>
    <row r="355" spans="1:6" ht="29.25" customHeight="1" x14ac:dyDescent="0.3">
      <c r="A355" s="123"/>
      <c r="B355" s="123"/>
      <c r="C355" s="123"/>
      <c r="D355" s="123"/>
      <c r="E355" s="123"/>
      <c r="F355" s="124"/>
    </row>
    <row r="356" spans="1:6" ht="29.25" customHeight="1" x14ac:dyDescent="0.3">
      <c r="A356" s="123"/>
      <c r="B356" s="123"/>
      <c r="C356" s="123"/>
      <c r="D356" s="123"/>
      <c r="E356" s="123"/>
      <c r="F356" s="124"/>
    </row>
    <row r="357" spans="1:6" ht="29.25" customHeight="1" x14ac:dyDescent="0.3">
      <c r="A357" s="123"/>
      <c r="B357" s="123"/>
      <c r="C357" s="123"/>
      <c r="D357" s="123"/>
      <c r="E357" s="123"/>
      <c r="F357" s="124"/>
    </row>
    <row r="358" spans="1:6" ht="29.25" customHeight="1" x14ac:dyDescent="0.3">
      <c r="A358" s="123"/>
      <c r="B358" s="123"/>
      <c r="C358" s="123"/>
      <c r="D358" s="123"/>
      <c r="E358" s="123"/>
      <c r="F358" s="124"/>
    </row>
    <row r="359" spans="1:6" ht="29.25" customHeight="1" x14ac:dyDescent="0.3">
      <c r="A359" s="123"/>
      <c r="B359" s="123"/>
      <c r="C359" s="123"/>
      <c r="D359" s="123"/>
      <c r="E359" s="123"/>
      <c r="F359" s="124"/>
    </row>
    <row r="360" spans="1:6" ht="29.25" customHeight="1" x14ac:dyDescent="0.3">
      <c r="A360" s="123"/>
      <c r="B360" s="123"/>
      <c r="C360" s="123"/>
      <c r="D360" s="123"/>
      <c r="E360" s="123"/>
      <c r="F360" s="124"/>
    </row>
    <row r="361" spans="1:6" ht="29.25" customHeight="1" x14ac:dyDescent="0.3">
      <c r="A361" s="123"/>
      <c r="B361" s="123"/>
      <c r="C361" s="123"/>
      <c r="D361" s="123"/>
      <c r="E361" s="123"/>
      <c r="F361" s="123"/>
    </row>
    <row r="362" spans="1:6" ht="29.25" customHeight="1" x14ac:dyDescent="0.3">
      <c r="A362" s="123"/>
      <c r="B362" s="123"/>
      <c r="C362" s="123"/>
      <c r="D362" s="123"/>
      <c r="E362" s="123"/>
      <c r="F362" s="123"/>
    </row>
    <row r="363" spans="1:6" ht="29.25" customHeight="1" x14ac:dyDescent="0.3">
      <c r="A363" s="123"/>
      <c r="B363" s="123"/>
      <c r="C363" s="123"/>
      <c r="D363" s="123"/>
      <c r="E363" s="123"/>
      <c r="F363" s="123"/>
    </row>
    <row r="364" spans="1:6" ht="29.25" customHeight="1" x14ac:dyDescent="0.3">
      <c r="A364" s="1" t="s">
        <v>0</v>
      </c>
      <c r="B364" s="1"/>
      <c r="C364" s="1"/>
      <c r="D364" s="1"/>
      <c r="E364" s="1"/>
      <c r="F364" s="1"/>
    </row>
    <row r="365" spans="1:6" ht="29.25" customHeight="1" x14ac:dyDescent="0.3">
      <c r="A365" s="2" t="s">
        <v>1</v>
      </c>
      <c r="B365" s="2"/>
      <c r="C365" s="2"/>
      <c r="D365" s="2"/>
      <c r="E365" s="2"/>
      <c r="F365" s="2"/>
    </row>
    <row r="366" spans="1:6" ht="29.25" customHeight="1" x14ac:dyDescent="0.3">
      <c r="A366" s="2" t="s">
        <v>2</v>
      </c>
      <c r="B366" s="2"/>
      <c r="C366" s="2"/>
      <c r="D366" s="2"/>
      <c r="E366" s="2"/>
      <c r="F366" s="2"/>
    </row>
    <row r="367" spans="1:6" ht="29.25" customHeight="1" x14ac:dyDescent="0.3">
      <c r="A367" s="2" t="s">
        <v>3</v>
      </c>
      <c r="B367" s="2"/>
      <c r="C367" s="2"/>
      <c r="D367" s="2"/>
      <c r="E367" s="2"/>
      <c r="F367" s="2"/>
    </row>
    <row r="368" spans="1:6" ht="29.25" customHeight="1" thickBot="1" x14ac:dyDescent="0.35">
      <c r="A368" s="3" t="s">
        <v>5</v>
      </c>
      <c r="B368" s="3"/>
      <c r="C368" s="3"/>
      <c r="D368" s="3"/>
      <c r="E368" s="3"/>
      <c r="F368" s="3"/>
    </row>
    <row r="369" spans="1:6" ht="29.25" customHeight="1" x14ac:dyDescent="0.3">
      <c r="A369" s="125"/>
      <c r="B369" s="125"/>
      <c r="C369" s="126"/>
      <c r="D369" s="127"/>
      <c r="E369" s="128"/>
      <c r="F369" s="128"/>
    </row>
    <row r="370" spans="1:6" ht="29.25" customHeight="1" x14ac:dyDescent="0.3">
      <c r="A370" s="125"/>
      <c r="B370" s="125"/>
      <c r="C370" s="126"/>
      <c r="D370" s="127"/>
      <c r="E370" s="128"/>
      <c r="F370" s="128"/>
    </row>
    <row r="371" spans="1:6" ht="29.25" customHeight="1" x14ac:dyDescent="0.25">
      <c r="A371" s="129"/>
      <c r="B371" s="129"/>
      <c r="C371" s="130"/>
      <c r="D371" s="130"/>
      <c r="E371" s="131"/>
      <c r="F371" s="131"/>
    </row>
    <row r="372" spans="1:6" ht="29.25" customHeight="1" x14ac:dyDescent="0.25">
      <c r="A372" s="129" t="s">
        <v>258</v>
      </c>
      <c r="B372" s="129"/>
      <c r="C372" s="130"/>
      <c r="D372" s="130"/>
      <c r="E372" s="131"/>
      <c r="F372" s="132"/>
    </row>
    <row r="373" spans="1:6" ht="29.25" customHeight="1" x14ac:dyDescent="0.25">
      <c r="A373" s="129"/>
      <c r="B373" s="129"/>
      <c r="C373" s="130"/>
      <c r="D373" s="130"/>
      <c r="E373" s="131"/>
      <c r="F373" s="131"/>
    </row>
    <row r="374" spans="1:6" ht="29.25" customHeight="1" x14ac:dyDescent="0.25">
      <c r="A374" s="129"/>
      <c r="B374" s="129"/>
      <c r="C374" s="133"/>
      <c r="D374" s="134"/>
      <c r="E374" s="131"/>
      <c r="F374" s="131"/>
    </row>
    <row r="375" spans="1:6" ht="29.25" customHeight="1" x14ac:dyDescent="0.25">
      <c r="A375" s="129"/>
      <c r="B375" s="129"/>
      <c r="C375" s="133"/>
      <c r="D375" s="134"/>
      <c r="E375" s="131"/>
      <c r="F375" s="131"/>
    </row>
    <row r="376" spans="1:6" ht="29.25" customHeight="1" x14ac:dyDescent="0.25">
      <c r="A376" s="129"/>
      <c r="B376" s="129"/>
      <c r="C376" s="133" t="s">
        <v>259</v>
      </c>
      <c r="D376" s="135" t="s">
        <v>260</v>
      </c>
      <c r="E376" s="131"/>
      <c r="F376" s="131">
        <f>F39+F68+F95+F140+F178</f>
        <v>10794963.129999999</v>
      </c>
    </row>
    <row r="377" spans="1:6" ht="29.25" customHeight="1" x14ac:dyDescent="0.25">
      <c r="A377" s="136" t="s">
        <v>261</v>
      </c>
      <c r="B377" s="136"/>
      <c r="C377" s="133"/>
      <c r="D377" s="134"/>
      <c r="E377" s="131"/>
      <c r="F377" s="131"/>
    </row>
    <row r="378" spans="1:6" ht="29.25" customHeight="1" x14ac:dyDescent="0.25">
      <c r="A378" s="136"/>
      <c r="B378" s="136"/>
      <c r="C378" s="133"/>
      <c r="D378" s="134"/>
      <c r="E378" s="131"/>
      <c r="F378" s="131"/>
    </row>
    <row r="379" spans="1:6" ht="29.25" customHeight="1" x14ac:dyDescent="0.25">
      <c r="A379" s="136"/>
      <c r="B379" s="136"/>
      <c r="C379" s="133"/>
      <c r="D379" s="134"/>
      <c r="E379" s="131"/>
      <c r="F379" s="131"/>
    </row>
    <row r="380" spans="1:6" ht="29.25" customHeight="1" x14ac:dyDescent="0.25">
      <c r="A380" s="136"/>
      <c r="B380" s="136"/>
      <c r="C380" s="133"/>
      <c r="D380" s="134"/>
      <c r="E380" s="131"/>
      <c r="F380" s="131"/>
    </row>
    <row r="381" spans="1:6" ht="29.25" customHeight="1" x14ac:dyDescent="0.25">
      <c r="A381" s="129"/>
      <c r="B381" s="129"/>
      <c r="C381" s="133" t="s">
        <v>259</v>
      </c>
      <c r="D381" s="135" t="s">
        <v>262</v>
      </c>
      <c r="E381" s="131"/>
      <c r="F381" s="131">
        <f>F215+F241</f>
        <v>4399003.7899999991</v>
      </c>
    </row>
    <row r="382" spans="1:6" ht="29.25" customHeight="1" x14ac:dyDescent="0.25">
      <c r="A382" s="136" t="s">
        <v>263</v>
      </c>
      <c r="B382" s="136"/>
      <c r="C382" s="133"/>
      <c r="D382" s="135"/>
      <c r="E382" s="131"/>
      <c r="F382" s="131"/>
    </row>
    <row r="383" spans="1:6" ht="29.25" customHeight="1" x14ac:dyDescent="0.25">
      <c r="A383" s="129"/>
      <c r="B383" s="129"/>
      <c r="C383" s="133"/>
      <c r="D383" s="135"/>
      <c r="E383" s="131"/>
      <c r="F383" s="131"/>
    </row>
    <row r="384" spans="1:6" ht="29.25" customHeight="1" x14ac:dyDescent="0.25">
      <c r="A384" s="129" t="s">
        <v>264</v>
      </c>
      <c r="B384" s="129"/>
      <c r="C384" s="133" t="s">
        <v>259</v>
      </c>
      <c r="D384" s="135" t="s">
        <v>265</v>
      </c>
      <c r="E384" s="131"/>
      <c r="F384" s="131">
        <f>F263+F278</f>
        <v>1129193.9000000001</v>
      </c>
    </row>
    <row r="385" spans="1:6" ht="29.25" customHeight="1" x14ac:dyDescent="0.25">
      <c r="A385" s="129"/>
      <c r="B385" s="129"/>
      <c r="C385" s="133"/>
      <c r="D385" s="135"/>
      <c r="E385" s="131"/>
      <c r="F385" s="131"/>
    </row>
    <row r="386" spans="1:6" ht="29.25" customHeight="1" x14ac:dyDescent="0.25">
      <c r="A386" s="129"/>
      <c r="B386" s="129"/>
      <c r="C386" s="133" t="s">
        <v>259</v>
      </c>
      <c r="D386" s="135" t="s">
        <v>266</v>
      </c>
      <c r="E386" s="131"/>
      <c r="F386" s="131">
        <f>F313+F347</f>
        <v>1566930.02</v>
      </c>
    </row>
    <row r="387" spans="1:6" ht="29.25" customHeight="1" x14ac:dyDescent="0.25">
      <c r="A387" s="129" t="s">
        <v>267</v>
      </c>
      <c r="B387" s="129"/>
      <c r="C387" s="133"/>
      <c r="D387" s="135"/>
      <c r="E387" s="131"/>
      <c r="F387" s="131"/>
    </row>
    <row r="388" spans="1:6" ht="29.25" customHeight="1" x14ac:dyDescent="0.25">
      <c r="A388" s="129"/>
      <c r="B388" s="129"/>
      <c r="C388" s="133"/>
      <c r="D388" s="135"/>
      <c r="E388" s="131"/>
      <c r="F388" s="131"/>
    </row>
    <row r="389" spans="1:6" ht="29.25" customHeight="1" x14ac:dyDescent="0.25">
      <c r="A389" s="129"/>
      <c r="B389" s="129"/>
      <c r="C389" s="133"/>
      <c r="D389" s="135"/>
      <c r="E389" s="131"/>
      <c r="F389" s="131"/>
    </row>
    <row r="390" spans="1:6" ht="29.25" customHeight="1" x14ac:dyDescent="0.25">
      <c r="A390" s="129"/>
      <c r="B390" s="129"/>
      <c r="C390" s="133"/>
      <c r="D390" s="135"/>
      <c r="E390" s="131"/>
      <c r="F390" s="131"/>
    </row>
    <row r="391" spans="1:6" ht="29.25" customHeight="1" x14ac:dyDescent="0.25">
      <c r="A391" s="129"/>
      <c r="B391" s="129"/>
      <c r="C391" s="133"/>
      <c r="D391" s="135"/>
      <c r="E391" s="131"/>
      <c r="F391" s="131"/>
    </row>
    <row r="392" spans="1:6" ht="29.25" customHeight="1" x14ac:dyDescent="0.25">
      <c r="A392" s="129"/>
      <c r="B392" s="129"/>
      <c r="C392" s="133"/>
      <c r="D392" s="135"/>
      <c r="E392" s="131"/>
      <c r="F392" s="131"/>
    </row>
    <row r="393" spans="1:6" ht="29.25" customHeight="1" x14ac:dyDescent="0.25">
      <c r="A393" s="129"/>
      <c r="B393" s="129"/>
      <c r="C393" s="133"/>
      <c r="D393" s="135"/>
      <c r="E393" s="131"/>
      <c r="F393" s="131"/>
    </row>
    <row r="394" spans="1:6" ht="29.25" customHeight="1" x14ac:dyDescent="0.25">
      <c r="A394" s="129"/>
      <c r="B394" s="129"/>
      <c r="C394" s="133"/>
      <c r="D394" s="135"/>
      <c r="E394" s="131"/>
      <c r="F394" s="131">
        <f>H376</f>
        <v>0</v>
      </c>
    </row>
    <row r="395" spans="1:6" ht="29.25" customHeight="1" x14ac:dyDescent="0.25">
      <c r="A395" s="129" t="s">
        <v>268</v>
      </c>
      <c r="B395" s="129"/>
      <c r="C395" s="133"/>
      <c r="D395" s="135"/>
      <c r="E395" s="131"/>
      <c r="F395" s="131">
        <f>SUM(F376:F394)</f>
        <v>17890090.84</v>
      </c>
    </row>
    <row r="396" spans="1:6" ht="29.25" customHeight="1" x14ac:dyDescent="0.25">
      <c r="A396" s="129"/>
      <c r="B396" s="129"/>
      <c r="C396" s="133"/>
      <c r="D396" s="135"/>
      <c r="E396" s="137"/>
      <c r="F396" s="131"/>
    </row>
    <row r="397" spans="1:6" ht="29.25" customHeight="1" x14ac:dyDescent="0.25">
      <c r="A397" s="129"/>
      <c r="B397" s="129"/>
      <c r="C397" s="133"/>
      <c r="D397" s="135"/>
      <c r="E397" s="137"/>
      <c r="F397" s="131"/>
    </row>
    <row r="398" spans="1:6" ht="29.25" customHeight="1" x14ac:dyDescent="0.25">
      <c r="A398" s="129"/>
      <c r="B398" s="129"/>
      <c r="C398" s="133"/>
      <c r="D398" s="135"/>
      <c r="E398" s="137"/>
      <c r="F398" s="131"/>
    </row>
    <row r="399" spans="1:6" ht="29.25" customHeight="1" x14ac:dyDescent="0.25">
      <c r="A399" s="129"/>
      <c r="B399" s="129"/>
      <c r="C399" s="133"/>
      <c r="D399" s="135"/>
      <c r="E399" s="137"/>
      <c r="F399" s="131"/>
    </row>
    <row r="400" spans="1:6" ht="29.25" customHeight="1" x14ac:dyDescent="0.25">
      <c r="A400" s="129"/>
      <c r="B400" s="129"/>
      <c r="C400" s="133"/>
      <c r="D400" s="135"/>
      <c r="E400" s="137"/>
      <c r="F400" s="131"/>
    </row>
    <row r="401" spans="1:7" ht="29.25" customHeight="1" x14ac:dyDescent="0.25">
      <c r="A401" s="129"/>
      <c r="B401" s="129"/>
      <c r="C401" s="133"/>
      <c r="D401" s="135"/>
      <c r="E401" s="137"/>
      <c r="F401" s="131"/>
    </row>
    <row r="402" spans="1:7" ht="29.25" customHeight="1" x14ac:dyDescent="0.25">
      <c r="A402" s="129"/>
      <c r="B402" s="129"/>
      <c r="C402" s="133"/>
      <c r="D402" s="135"/>
      <c r="E402" s="137"/>
      <c r="F402" s="131"/>
    </row>
    <row r="403" spans="1:7" ht="29.25" customHeight="1" x14ac:dyDescent="0.25">
      <c r="A403" s="129"/>
      <c r="B403" s="129"/>
      <c r="C403" s="133"/>
      <c r="D403" s="135"/>
      <c r="E403" s="137"/>
      <c r="F403" s="131"/>
    </row>
    <row r="404" spans="1:7" ht="29.25" customHeight="1" x14ac:dyDescent="0.25">
      <c r="A404" s="129"/>
      <c r="B404" s="129"/>
      <c r="C404" s="133"/>
      <c r="D404" s="135"/>
      <c r="E404" s="137"/>
      <c r="F404" s="131"/>
      <c r="G404" s="138"/>
    </row>
    <row r="405" spans="1:7" ht="29.25" customHeight="1" x14ac:dyDescent="0.25">
      <c r="A405" s="129"/>
      <c r="B405" s="129"/>
      <c r="C405" s="133"/>
      <c r="D405" s="135"/>
      <c r="E405" s="137"/>
      <c r="F405" s="131"/>
    </row>
    <row r="406" spans="1:7" ht="29.25" customHeight="1" x14ac:dyDescent="0.25">
      <c r="A406" s="69"/>
      <c r="B406" s="69"/>
    </row>
    <row r="407" spans="1:7" ht="29.25" customHeight="1" x14ac:dyDescent="0.35">
      <c r="A407" s="139" t="s">
        <v>269</v>
      </c>
      <c r="B407" s="139"/>
      <c r="C407" s="40"/>
      <c r="D407" s="139" t="s">
        <v>270</v>
      </c>
      <c r="E407" s="139"/>
      <c r="F407" s="40"/>
    </row>
    <row r="408" spans="1:7" ht="29.25" customHeight="1" x14ac:dyDescent="0.35">
      <c r="A408" s="139" t="s">
        <v>271</v>
      </c>
      <c r="B408" s="139"/>
      <c r="C408" s="40"/>
      <c r="D408" s="139" t="s">
        <v>272</v>
      </c>
      <c r="E408" s="139"/>
      <c r="F408" s="40"/>
    </row>
    <row r="409" spans="1:7" ht="29.25" customHeight="1" x14ac:dyDescent="0.35">
      <c r="A409" s="139"/>
      <c r="B409" s="139"/>
      <c r="C409" s="139"/>
      <c r="D409" s="139"/>
      <c r="E409" s="139"/>
      <c r="F409" s="40"/>
    </row>
    <row r="410" spans="1:7" ht="29.25" customHeight="1" x14ac:dyDescent="0.35">
      <c r="A410" s="139"/>
      <c r="B410" s="139"/>
      <c r="C410" s="139"/>
      <c r="D410" s="139"/>
      <c r="E410" s="139"/>
      <c r="F410" s="40"/>
    </row>
    <row r="411" spans="1:7" ht="29.25" customHeight="1" x14ac:dyDescent="0.35">
      <c r="A411" s="139"/>
      <c r="B411" s="139"/>
      <c r="C411" s="139"/>
      <c r="D411" s="139"/>
      <c r="E411" s="139"/>
      <c r="F411" s="40"/>
    </row>
    <row r="412" spans="1:7" ht="29.25" customHeight="1" x14ac:dyDescent="0.35">
      <c r="A412" s="139"/>
      <c r="B412" s="139"/>
      <c r="C412" s="139"/>
      <c r="D412" s="139"/>
      <c r="E412" s="139"/>
      <c r="F412" s="40"/>
    </row>
    <row r="413" spans="1:7" ht="29.25" customHeight="1" x14ac:dyDescent="0.35">
      <c r="A413" s="139"/>
      <c r="B413" s="139"/>
      <c r="C413" s="139"/>
      <c r="D413" s="139"/>
      <c r="E413" s="139"/>
      <c r="F413" s="40"/>
    </row>
    <row r="414" spans="1:7" ht="29.25" customHeight="1" x14ac:dyDescent="0.35">
      <c r="A414" s="139" t="s">
        <v>273</v>
      </c>
      <c r="B414" s="139"/>
      <c r="C414" s="139"/>
      <c r="D414" s="139" t="s">
        <v>274</v>
      </c>
      <c r="E414" s="139"/>
      <c r="F414" s="40"/>
    </row>
    <row r="415" spans="1:7" ht="29.25" customHeight="1" x14ac:dyDescent="0.35">
      <c r="A415" s="139" t="s">
        <v>272</v>
      </c>
      <c r="B415" s="139"/>
      <c r="C415" s="139"/>
      <c r="D415" s="139" t="s">
        <v>275</v>
      </c>
      <c r="E415" s="139"/>
      <c r="F415" s="40"/>
    </row>
    <row r="416" spans="1:7" ht="29.25" customHeight="1" x14ac:dyDescent="0.35">
      <c r="A416" s="139"/>
      <c r="B416" s="139"/>
      <c r="C416" s="139"/>
      <c r="D416" s="139"/>
      <c r="E416" s="139"/>
      <c r="F416" s="40"/>
    </row>
    <row r="417" spans="1:6" ht="29.25" customHeight="1" x14ac:dyDescent="0.35">
      <c r="A417" s="139" t="s">
        <v>276</v>
      </c>
      <c r="C417" s="139"/>
      <c r="D417" s="139"/>
      <c r="E417" s="139"/>
      <c r="F417" s="40"/>
    </row>
    <row r="418" spans="1:6" ht="29.25" customHeight="1" x14ac:dyDescent="0.35">
      <c r="A418" s="139" t="s">
        <v>277</v>
      </c>
      <c r="C418" s="139"/>
      <c r="D418" s="139"/>
      <c r="E418" s="139"/>
      <c r="F418" s="40"/>
    </row>
    <row r="419" spans="1:6" ht="29.25" customHeight="1" x14ac:dyDescent="0.35">
      <c r="C419" s="139"/>
      <c r="D419" s="139"/>
      <c r="E419" s="139"/>
      <c r="F419" s="40"/>
    </row>
    <row r="420" spans="1:6" ht="29.25" customHeight="1" x14ac:dyDescent="0.35">
      <c r="A420" s="139"/>
      <c r="B420" s="139"/>
      <c r="C420" s="139"/>
      <c r="D420" s="139"/>
      <c r="E420" s="139"/>
      <c r="F420" s="40"/>
    </row>
    <row r="421" spans="1:6" ht="29.25" customHeight="1" x14ac:dyDescent="0.35">
      <c r="A421" s="139"/>
      <c r="B421" s="139"/>
      <c r="C421" s="139"/>
      <c r="D421" s="139"/>
      <c r="E421" s="139"/>
      <c r="F421" s="40"/>
    </row>
    <row r="422" spans="1:6" ht="29.25" customHeight="1" x14ac:dyDescent="0.35">
      <c r="A422" s="139" t="s">
        <v>278</v>
      </c>
      <c r="B422" s="139"/>
      <c r="C422" s="139"/>
      <c r="D422" s="139" t="s">
        <v>279</v>
      </c>
      <c r="E422" s="139"/>
      <c r="F422" s="40"/>
    </row>
    <row r="423" spans="1:6" ht="29.25" customHeight="1" x14ac:dyDescent="0.35">
      <c r="A423" s="139" t="s">
        <v>277</v>
      </c>
      <c r="B423" s="139"/>
      <c r="D423" s="140" t="s">
        <v>277</v>
      </c>
    </row>
    <row r="429" spans="1:6" ht="29.25" customHeight="1" x14ac:dyDescent="0.35">
      <c r="A429" s="141"/>
      <c r="B429" s="141"/>
    </row>
    <row r="430" spans="1:6" ht="29.25" customHeight="1" x14ac:dyDescent="0.35">
      <c r="A430" s="141"/>
      <c r="B430" s="141"/>
    </row>
  </sheetData>
  <mergeCells count="61">
    <mergeCell ref="A368:F368"/>
    <mergeCell ref="A331:F331"/>
    <mergeCell ref="A332:F332"/>
    <mergeCell ref="A364:F364"/>
    <mergeCell ref="A365:F365"/>
    <mergeCell ref="A366:F366"/>
    <mergeCell ref="A367:F367"/>
    <mergeCell ref="A292:F292"/>
    <mergeCell ref="A293:F293"/>
    <mergeCell ref="A294:F294"/>
    <mergeCell ref="A328:F328"/>
    <mergeCell ref="A329:F329"/>
    <mergeCell ref="A330:F330"/>
    <mergeCell ref="A270:F270"/>
    <mergeCell ref="A271:F271"/>
    <mergeCell ref="A272:F272"/>
    <mergeCell ref="A273:F273"/>
    <mergeCell ref="A290:F290"/>
    <mergeCell ref="A291:F291"/>
    <mergeCell ref="A243:F243"/>
    <mergeCell ref="A244:F244"/>
    <mergeCell ref="A245:F245"/>
    <mergeCell ref="A246:F246"/>
    <mergeCell ref="A247:F247"/>
    <mergeCell ref="A269:F269"/>
    <mergeCell ref="A187:F187"/>
    <mergeCell ref="A217:F217"/>
    <mergeCell ref="A218:F218"/>
    <mergeCell ref="A219:F219"/>
    <mergeCell ref="A220:F220"/>
    <mergeCell ref="A221:F221"/>
    <mergeCell ref="A145:F145"/>
    <mergeCell ref="A146:F146"/>
    <mergeCell ref="A183:F183"/>
    <mergeCell ref="A184:F184"/>
    <mergeCell ref="A185:F185"/>
    <mergeCell ref="A186:F186"/>
    <mergeCell ref="A100:F100"/>
    <mergeCell ref="A101:F101"/>
    <mergeCell ref="A102:F102"/>
    <mergeCell ref="A142:F142"/>
    <mergeCell ref="A143:F143"/>
    <mergeCell ref="A144:F144"/>
    <mergeCell ref="A72:F72"/>
    <mergeCell ref="A73:F73"/>
    <mergeCell ref="A74:F74"/>
    <mergeCell ref="A75:F75"/>
    <mergeCell ref="A98:F98"/>
    <mergeCell ref="A99:F99"/>
    <mergeCell ref="A41:F41"/>
    <mergeCell ref="A42:F42"/>
    <mergeCell ref="A43:F43"/>
    <mergeCell ref="A44:F44"/>
    <mergeCell ref="A45:F45"/>
    <mergeCell ref="A71:F71"/>
    <mergeCell ref="A1:F1"/>
    <mergeCell ref="A2:F2"/>
    <mergeCell ref="A3:F3"/>
    <mergeCell ref="A4:F4"/>
    <mergeCell ref="H4:M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INV-DICIEMBRE-2016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2017-07-07T13:39:35Z</dcterms:modified>
</cp:coreProperties>
</file>